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Карл\Pictures\Алексеева рабочая папка\2020\ОТЧЕТНОСТЬ, информация по капремонту и т.д\Исполнение 2020 года для сайта\"/>
    </mc:Choice>
  </mc:AlternateContent>
  <xr:revisionPtr revIDLastSave="0" documentId="13_ncr:1_{892F1861-AE49-4A04-88E0-099943B35CE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перечень" sheetId="92" r:id="rId1"/>
  </sheets>
  <definedNames>
    <definedName name="_xlnm._FilterDatabase" localSheetId="0" hidden="1">перечень!$A$5:$M$388</definedName>
    <definedName name="_xlnm.Print_Titles" localSheetId="0">перечень!$3:$5</definedName>
    <definedName name="_xlnm.Print_Area" localSheetId="0">перечень!$A$1:$M$389</definedName>
  </definedNames>
  <calcPr calcId="181029"/>
</workbook>
</file>

<file path=xl/calcChain.xml><?xml version="1.0" encoding="utf-8"?>
<calcChain xmlns="http://schemas.openxmlformats.org/spreadsheetml/2006/main">
  <c r="H372" i="92" l="1"/>
  <c r="I372" i="92"/>
  <c r="J372" i="92"/>
  <c r="K372" i="92"/>
  <c r="L372" i="92"/>
  <c r="M372" i="92"/>
  <c r="H318" i="92"/>
  <c r="I318" i="92"/>
  <c r="J318" i="92"/>
  <c r="K318" i="92"/>
  <c r="L318" i="92"/>
  <c r="M318" i="92"/>
  <c r="H298" i="92"/>
  <c r="I298" i="92"/>
  <c r="J298" i="92"/>
  <c r="K298" i="92"/>
  <c r="L298" i="92"/>
  <c r="M298" i="92"/>
  <c r="H293" i="92"/>
  <c r="I293" i="92"/>
  <c r="J293" i="92"/>
  <c r="K293" i="92"/>
  <c r="L293" i="92"/>
  <c r="M293" i="92"/>
  <c r="H251" i="92"/>
  <c r="I251" i="92"/>
  <c r="J251" i="92"/>
  <c r="K251" i="92"/>
  <c r="L251" i="92"/>
  <c r="M251" i="92"/>
  <c r="H218" i="92"/>
  <c r="I218" i="92"/>
  <c r="J218" i="92"/>
  <c r="K218" i="92"/>
  <c r="L218" i="92"/>
  <c r="M218" i="92"/>
  <c r="H315" i="92"/>
  <c r="I315" i="92"/>
  <c r="J315" i="92"/>
  <c r="K315" i="92"/>
  <c r="L315" i="92"/>
  <c r="M315" i="92"/>
  <c r="H358" i="92"/>
  <c r="I358" i="92"/>
  <c r="J358" i="92"/>
  <c r="K358" i="92"/>
  <c r="L358" i="92"/>
  <c r="M358" i="92"/>
  <c r="H369" i="92"/>
  <c r="I369" i="92"/>
  <c r="J369" i="92"/>
  <c r="K369" i="92"/>
  <c r="L369" i="92"/>
  <c r="M369" i="92"/>
  <c r="H378" i="92"/>
  <c r="I378" i="92"/>
  <c r="J378" i="92"/>
  <c r="K378" i="92"/>
  <c r="L378" i="92"/>
  <c r="M378" i="92"/>
  <c r="H387" i="92"/>
  <c r="I387" i="92"/>
  <c r="J387" i="92"/>
  <c r="K387" i="92"/>
  <c r="L387" i="92"/>
  <c r="M387" i="92"/>
  <c r="H267" i="92"/>
  <c r="I267" i="92"/>
  <c r="J267" i="92"/>
  <c r="K267" i="92"/>
  <c r="L267" i="92"/>
  <c r="M267" i="92"/>
  <c r="H248" i="92"/>
  <c r="I248" i="92"/>
  <c r="J248" i="92"/>
  <c r="K248" i="92"/>
  <c r="L248" i="92"/>
  <c r="M248" i="92"/>
  <c r="H215" i="92"/>
  <c r="I215" i="92"/>
  <c r="J215" i="92"/>
  <c r="K215" i="92"/>
  <c r="L215" i="92"/>
  <c r="M215" i="92"/>
  <c r="H113" i="92"/>
  <c r="I113" i="92"/>
  <c r="J113" i="92"/>
  <c r="K113" i="92"/>
  <c r="L113" i="92"/>
  <c r="M113" i="92"/>
  <c r="H388" i="92" l="1"/>
  <c r="M388" i="92"/>
  <c r="I388" i="92"/>
  <c r="L388" i="92"/>
  <c r="K388" i="92"/>
  <c r="J388" i="92"/>
  <c r="B388" i="92" l="1"/>
  <c r="A63" i="92" l="1"/>
  <c r="A64" i="92" s="1"/>
  <c r="A65" i="92" s="1"/>
  <c r="A127" i="92" s="1"/>
  <c r="A214" i="92" s="1"/>
  <c r="A28" i="92"/>
  <c r="A29" i="92" s="1"/>
  <c r="A32" i="92" s="1"/>
  <c r="A33" i="92" s="1"/>
  <c r="A41" i="92" s="1"/>
  <c r="A42" i="92" s="1"/>
  <c r="A44" i="92" s="1"/>
  <c r="A75" i="92" s="1"/>
  <c r="A85" i="92" s="1"/>
  <c r="A90" i="92" s="1"/>
  <c r="A154" i="92" s="1"/>
  <c r="A160" i="92" s="1"/>
  <c r="A115" i="92" l="1"/>
  <c r="A116" i="92" s="1"/>
  <c r="A121" i="92" s="1"/>
  <c r="A388" i="92"/>
  <c r="A197" i="92"/>
  <c r="A200" i="92" s="1"/>
  <c r="A355" i="92" l="1"/>
</calcChain>
</file>

<file path=xl/sharedStrings.xml><?xml version="1.0" encoding="utf-8"?>
<sst xmlns="http://schemas.openxmlformats.org/spreadsheetml/2006/main" count="1477" uniqueCount="375">
  <si>
    <t>№ п/п МКД</t>
  </si>
  <si>
    <t>Адрес МКД</t>
  </si>
  <si>
    <t>№ договора</t>
  </si>
  <si>
    <t>Дата заключения договора</t>
  </si>
  <si>
    <t>Респ. Саха /Якутия/, у. Мирнинский, г. Мирный, пр-кт. Ленинградский, д. 21</t>
  </si>
  <si>
    <t>Теплоснабжение</t>
  </si>
  <si>
    <t>РТС214А180069</t>
  </si>
  <si>
    <t>Респ. Саха /Якутия/, у. Мирнинский, г. Мирный, пр-кт. Ленинградский, д. 23</t>
  </si>
  <si>
    <t>Электроснабжение</t>
  </si>
  <si>
    <t>Водоотведение</t>
  </si>
  <si>
    <t>Респ. Саха /Якутия/, у. Мирнинский, г. Мирный, пр-кт. Ленинградский, д. 25</t>
  </si>
  <si>
    <t>Утепление и (или) ремонт фасада, стыков полносборных зданий</t>
  </si>
  <si>
    <t>Система водоснабжения</t>
  </si>
  <si>
    <t>Респ. Саха /Якутия/, у. Мирнинский, г. Мирный, ул. Советская, д. 6</t>
  </si>
  <si>
    <t>Ремонт крыши</t>
  </si>
  <si>
    <t>Ремонт балконов, лоджий, входных крылец с установкой пандусов, ремонт козырьков входных крылец</t>
  </si>
  <si>
    <t>Респ. Саха /Якутия/, у. Ленский, г. Ленск, ул. Дзержинского, д. 15</t>
  </si>
  <si>
    <t>Ремонт фундамента, цокольных балок и перекрытий, утепление цокольного перекрытия</t>
  </si>
  <si>
    <t>ООО "АТМАН"</t>
  </si>
  <si>
    <t>Респ. Саха /Якутия/, г. Нерюнгри, ул. Чурапчинская, д. 37, корп. 1</t>
  </si>
  <si>
    <t>Респ. Саха /Якутия/, г. Нерюнгри, ул. Чурапчинская, д. 37, корп. 3</t>
  </si>
  <si>
    <t>Утепление и ремонт фасада, стыков полносборных зданий</t>
  </si>
  <si>
    <t>Респ. Саха /Якутия/, у. Алданский, г. Алдан, ул. Гагарина, д. 3</t>
  </si>
  <si>
    <t>Респ. Саха /Якутия/, у. Алданский, п. Нижний Куранах, пер. Школьный, д. 4</t>
  </si>
  <si>
    <t>Респ. Саха /Якутия/, у. Алданский, п. Нижний Куранах, пер. Школьный, д. 6</t>
  </si>
  <si>
    <t>Респ. Саха /Якутия/, у. Алданский, п. Нижний Куранах, ул. Школьная, д. 15</t>
  </si>
  <si>
    <t>Респ. Саха /Якутия/, у. Алданский, п. Нижний Куранах, ул. Школьная, д. 21</t>
  </si>
  <si>
    <t>Респ. Саха /Якутия/, у. Алданский, п. Нижний Куранах, ул. Школьная, д. 23</t>
  </si>
  <si>
    <t>ООО "СТРОЙРЕСУРС"</t>
  </si>
  <si>
    <t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</t>
  </si>
  <si>
    <t>Респ. Саха /Якутия/, у. Верхнеколымский, п. Зырянка, ул. Ленина, д. 18</t>
  </si>
  <si>
    <t>ООО "УНИВЕРСАЛ КОМПЛЕКТ"</t>
  </si>
  <si>
    <t>Респ. Саха /Якутия/, у. Верхнеколымский, п. Зырянка, ул. Ленина, д. 21</t>
  </si>
  <si>
    <t>Респ. Саха /Якутия/, у. Верхнеколымский, п. Зырянка, ул. Победы, д. 20</t>
  </si>
  <si>
    <t>Респ. Саха /Якутия/, у. Верхнеколымский, п. Зырянка, ул. Шабунина, д. 8</t>
  </si>
  <si>
    <t>Респ. Саха /Якутия/, у. Верхоянский, пгт. Батагай, ул. Трохачева, д. 24а</t>
  </si>
  <si>
    <t>Респ. Саха /Якутия/, у. Верхоянский, пгт. Батагай, ул. Футбольная, д. 3</t>
  </si>
  <si>
    <t>Респ. Саха /Якутия/, г. Якутск, мкр. Кангалассы, ул. 26 партсъезда, д. 1</t>
  </si>
  <si>
    <t>Респ. Саха /Якутия/, г. Якутск, мкр. Кангалассы, ул. 26 партсъезда, д. 2</t>
  </si>
  <si>
    <t>Респ. Саха /Якутия/, г. Якутск, мкр. Кангалассы, ул. Комсомольская, д. 10</t>
  </si>
  <si>
    <t>Респ. Саха /Якутия/, г. Якутск, с. Маган, ул. Лесная, д. 2</t>
  </si>
  <si>
    <t>ООО "ДУОЛАН СТРОЙ"</t>
  </si>
  <si>
    <t>Газоснабжение</t>
  </si>
  <si>
    <t>Респ. Саха /Якутия/, г. Якутск, ул. Горького, д. 96</t>
  </si>
  <si>
    <t>Респ. Саха /Якутия/, г. Якутск, ул. Губина, д. 35</t>
  </si>
  <si>
    <t>ООО "ОНИКС"</t>
  </si>
  <si>
    <t>Респ. Саха /Якутия/, г. Якутск, ул. Дзержинского, д. 40</t>
  </si>
  <si>
    <t>Респ. Саха /Якутия/, г. Якутск, ул. Дзержинского, д. 40, корп. 2</t>
  </si>
  <si>
    <t>Респ. Саха /Якутия/, г. Якутск, ул. Кирова, д. 34</t>
  </si>
  <si>
    <t>Респ. Саха /Якутия/, г. Якутск, ул. Кржижановского, д. 75, корп. 2</t>
  </si>
  <si>
    <t>Респ. Саха /Якутия/, г. Якутск, ул. Лермонтова, д. 92, корп. 2</t>
  </si>
  <si>
    <t>Респ. Саха /Якутия/, г. Якутск, ул. Мерзлотная, д. 29</t>
  </si>
  <si>
    <t>Респ. Саха /Якутия/, г. Якутск, ул. Чиряева, д. 8</t>
  </si>
  <si>
    <t>Респ. Саха /Якутия/, г. Якутск, ул. Ярославского, д. 30, корп. 1</t>
  </si>
  <si>
    <t>Респ. Саха /Якутия/, г. Якутск, ул. Ярославского, д. 30, корп. 2</t>
  </si>
  <si>
    <t>ООО "ТЕПЛОСЕРВИС"</t>
  </si>
  <si>
    <t>Респ. Саха /Якутия/, у. Кобяйский, пгт. Сангар, ул. Г.Е.Максимова, д. 11</t>
  </si>
  <si>
    <t>РТС214А190166</t>
  </si>
  <si>
    <t>РТС214А190070</t>
  </si>
  <si>
    <t>Респ. Саха /Якутия/, у. Ленский, г. Ленск, ул. Дзержинского, д. 17</t>
  </si>
  <si>
    <t>РТС214А190113</t>
  </si>
  <si>
    <t>Респ. Саха /Якутия/, у. Ленский, п. Пеледуй, ул. Советская, д. 78</t>
  </si>
  <si>
    <t>Респ. Саха /Якутия/, у. Мирнинский, г. Мирный, ул. Советская, д. 10</t>
  </si>
  <si>
    <t>Респ. Саха /Якутия/, у. Мирнинский, г. Мирный, ул. Советская, д. 11, корп. 2</t>
  </si>
  <si>
    <t>Респ. Саха /Якутия/, у. Мирнинский, г. Мирный, ул. Советская, д. 13, корп. 1</t>
  </si>
  <si>
    <t>Респ. Саха /Якутия/, у. Мирнинский, г. Мирный, ул. Советская, д. 21, корп. а</t>
  </si>
  <si>
    <t>Респ. Саха /Якутия/, у. Мирнинский, г. Мирный, ул. Солдатова, д. 11</t>
  </si>
  <si>
    <t>Респ. Саха /Якутия/, у. Мирнинский, г. Мирный, ул. Тихонова, д. 16</t>
  </si>
  <si>
    <t>Респ. Саха /Якутия/, г. Нерюнгри, п. Беркакит, ул. Бочкарева, д. 4, корп. 1</t>
  </si>
  <si>
    <t>Респ. Саха /Якутия/, г. Нерюнгри, п. Беркакит, ул. Бочкарева, д. 4, корп. 2</t>
  </si>
  <si>
    <t>ЗАО "ИНФОРМБЫТСЕРВИС"</t>
  </si>
  <si>
    <t>Респ. Саха /Якутия/, г. Нерюнгри, п. Беркакит, ул. Бочкарева, д. 7</t>
  </si>
  <si>
    <t>ИП ГОТОВЦЕВ АЛЕКСАНДР СЕМЕНОВИЧ</t>
  </si>
  <si>
    <t>Респ. Саха /Якутия/, г. Нерюнгри, пр-кт. Мира, д. 27, корп. 2</t>
  </si>
  <si>
    <t>ООО "ГОТЕК-СТРОЙ"</t>
  </si>
  <si>
    <t>Респ. Саха /Якутия/, г. Нерюнгри, ул. Аммосова, д. 12</t>
  </si>
  <si>
    <t>Респ. Саха /Якутия/, г. Нерюнгри, ул. Карла Маркса, д. 25, корп. 3</t>
  </si>
  <si>
    <t>Респ. Саха /Якутия/, г. Нерюнгри, ул. Чурапчинская, д. 39</t>
  </si>
  <si>
    <t>ООО "РЕМСТРОЙТРАНС"</t>
  </si>
  <si>
    <t>РТС214А190010</t>
  </si>
  <si>
    <t>Респ. Саха /Якутия/, г. Нерюнгри, ул. Чурапчинская, д. 47</t>
  </si>
  <si>
    <t>Респ. Саха /Якутия/, г. Нерюнгри, ул. Южно-Якутская, д. 32</t>
  </si>
  <si>
    <t>Респ. Саха /Якутия/, у. Хангаласский, г. Покровск, ул. Южная, д. 10</t>
  </si>
  <si>
    <t>Респ. Саха /Якутия/, у. Хангаласский, п. Мохсоголлох, ул. Молодежная, д. 20</t>
  </si>
  <si>
    <t>Респ. Саха /Якутия/, у. Хангаласский, п. Мохсоголлох, ул. Молодежная, д. 20, корп. а</t>
  </si>
  <si>
    <t>Респ. Саха /Якутия/, у. Хангаласский, п. Мохсоголлох, ул. Молодежная, д. 22</t>
  </si>
  <si>
    <t>Респ. Саха /Якутия/, у. Хангаласский, п. Мохсоголлох, ул. Соколиная, д. 1</t>
  </si>
  <si>
    <t>ООО "ТЭСМОСТРОЙ"</t>
  </si>
  <si>
    <t>РТС214А190068</t>
  </si>
  <si>
    <t xml:space="preserve">Ремонт подвальных помещений, относящихся к общему имуществу в многоквартирном доме
</t>
  </si>
  <si>
    <t xml:space="preserve"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
</t>
  </si>
  <si>
    <t xml:space="preserve">Ремонт фундамента многоквартирного дома, цокольных балок и перекрытий, включая утепление цокольного перекрытия
</t>
  </si>
  <si>
    <t>Ремонт или замена лифтового оборудования, признанного непригодным для эксплуатации, ремонт лифтовых шахт</t>
  </si>
  <si>
    <t>Респ. Саха /Якутия/, г. Нерюнгри, пр-кт. Геологов, д. 49</t>
  </si>
  <si>
    <t>Респ. Саха /Якутия/, г. Нерюнгри, пр-кт. Геологов, д. 49, корп. 1</t>
  </si>
  <si>
    <t>РТС214В180052</t>
  </si>
  <si>
    <t>Респ. Саха /Якутия/, г. Нерюнгри, пр-кт. Геологов, д. 6, корп. 1</t>
  </si>
  <si>
    <t>Респ. Саха /Якутия/, г. Нерюнгри, пр-кт. Геологов, д. 63</t>
  </si>
  <si>
    <t>Респ. Саха /Якутия/, г. Нерюнгри, пр-кт. Геологов, д. 75, корп. 2</t>
  </si>
  <si>
    <t>Респ. Саха /Якутия/, г. Нерюнгри, пр-кт. Геологов, д. 79, корп. 1</t>
  </si>
  <si>
    <t>Респ. Саха /Якутия/, г. Нерюнгри, пр-кт. Дружбы Народов, д. 1</t>
  </si>
  <si>
    <t>Респ. Саха /Якутия/, г. Нерюнгри, пр-кт. Дружбы Народов, д. 10</t>
  </si>
  <si>
    <t>Респ. Саха /Якутия/, г. Нерюнгри, пр-кт. Дружбы Народов, д. 19</t>
  </si>
  <si>
    <t>Респ. Саха /Якутия/, г. Нерюнгри, пр-кт. Дружбы Народов, д. 19, корп. 1</t>
  </si>
  <si>
    <t>Респ. Саха /Якутия/, г. Нерюнгри, пр-кт. Дружбы Народов, д. 29</t>
  </si>
  <si>
    <t>ООО "ЕВРОСТРОЙ"</t>
  </si>
  <si>
    <t>РТС214А190158</t>
  </si>
  <si>
    <t>Респ. Саха /Якутия/, г. Нерюнгри, пр-кт. Дружбы Народов, д. 29, корп. 2</t>
  </si>
  <si>
    <t>РТС214А190160</t>
  </si>
  <si>
    <t>Респ. Саха /Якутия/, г. Нерюнгри, пр-кт. Дружбы Народов, д. 8, корп. 2</t>
  </si>
  <si>
    <t>Респ. Саха /Якутия/, г. Нерюнгри, пр-кт. Ленина, д. 1</t>
  </si>
  <si>
    <t>Респ. Саха /Якутия/, г. Нерюнгри, пр-кт. Ленина, д. 1, корп. 1</t>
  </si>
  <si>
    <t>Респ. Саха /Якутия/, г. Нерюнгри, пр-кт. Ленина, д. 1, корп. 2</t>
  </si>
  <si>
    <t>Респ. Саха /Якутия/, г. Нерюнгри, пр-кт. Ленина, д. 1, корп. 3</t>
  </si>
  <si>
    <t>Респ. Саха /Якутия/, г. Нерюнгри, пр-кт. Ленина, д. 11</t>
  </si>
  <si>
    <t>Респ. Саха /Якутия/, г. Нерюнгри, пр-кт. Ленина, д. 15</t>
  </si>
  <si>
    <t>Респ. Саха /Якутия/, г. Нерюнгри, пр-кт. Ленина, д. 7</t>
  </si>
  <si>
    <t>Респ. Саха /Якутия/, г. Нерюнгри, пр-кт. Ленина, д. 7, корп. 1</t>
  </si>
  <si>
    <t>Респ. Саха /Якутия/, г. Нерюнгри, пр-кт. Мира, д. 15, корп. 1</t>
  </si>
  <si>
    <t>Респ. Саха /Якутия/, г. Нерюнгри, ул. Аммосова, д. 14</t>
  </si>
  <si>
    <t>Респ. Саха /Якутия/, г. Нерюнгри, ул. Аммосова, д. 4</t>
  </si>
  <si>
    <t>Респ. Саха /Якутия/, г. Нерюнгри, ул. Аммосова, д. 4, корп. 1</t>
  </si>
  <si>
    <t>Респ. Саха /Якутия/, г. Нерюнгри, ул. им Кравченко, д. 11</t>
  </si>
  <si>
    <t>Респ. Саха /Якутия/, г. Нерюнгри, ул. им Кравченко, д. 17, корп. 2</t>
  </si>
  <si>
    <t>Респ. Саха /Якутия/, г. Нерюнгри, ул. им Кравченко, д. 18, корп. 1</t>
  </si>
  <si>
    <t>РТС214А190080</t>
  </si>
  <si>
    <t>Респ. Саха /Якутия/, г. Нерюнгри, ул. им Кравченко, д. 19, корп. 2</t>
  </si>
  <si>
    <t>Респ. Саха /Якутия/, г. Нерюнгри, ул. им Кравченко, д. 19, корп. 3</t>
  </si>
  <si>
    <t>Респ. Саха /Якутия/, г. Нерюнгри, ул. им Кравченко, д. 22</t>
  </si>
  <si>
    <t>Респ. Саха /Якутия/, г. Нерюнгри, ул. им Кравченко, д. 25</t>
  </si>
  <si>
    <t>Респ. Саха /Якутия/, г. Нерюнгри, ул. Карла Маркса, д. 16, корп. 1</t>
  </si>
  <si>
    <t>РТС214А190119</t>
  </si>
  <si>
    <t>Респ. Саха /Якутия/, г. Нерюнгри, ул. Карла Маркса, д. 20</t>
  </si>
  <si>
    <t>Респ. Саха /Якутия/, г. Нерюнгри, ул. Карла Маркса, д. 25</t>
  </si>
  <si>
    <t>Респ. Саха /Якутия/, г. Нерюнгри, ул. Карла Маркса, д. 25, корп. 1</t>
  </si>
  <si>
    <t>РТС214А190120</t>
  </si>
  <si>
    <t>Респ. Саха /Якутия/, г. Нерюнгри, ул. Лужников, д. 3</t>
  </si>
  <si>
    <t>Респ. Саха /Якутия/, г. Нерюнгри, ул. Платона Ойунского, д. 2</t>
  </si>
  <si>
    <t>Респ. Саха /Якутия/, г. Нерюнгри, ул. Строителей, д. 3, корп. 2</t>
  </si>
  <si>
    <t>Респ. Саха /Якутия/, г. Нерюнгри, ул. Тимптонская, д. 7</t>
  </si>
  <si>
    <t>Респ. Саха /Якутия/, г. Нерюнгри, ул. Чурапчинская, д. 37, корп. 2</t>
  </si>
  <si>
    <t>Респ. Саха /Якутия/, г. Нерюнгри, ул. Южно-Якутская, д. 33</t>
  </si>
  <si>
    <t>Респ. Саха /Якутия/, г. Нерюнгри, ул. Южно-Якутская, д. 38</t>
  </si>
  <si>
    <t>Респ. Саха /Якутия/, г. Якутск, с. Кильдямцы, ул. Труда, д. 52</t>
  </si>
  <si>
    <t>Респ. Саха /Якутия/, г. Якутск, с. Кильдямцы, ул. Труда, д. 54</t>
  </si>
  <si>
    <t>Респ. Саха /Якутия/, г. Якутск, ул. Бекетова, д. 11, корп. 1</t>
  </si>
  <si>
    <t>Респ. Саха /Якутия/, г. Якутск, ул. Дзержинского, д. 20, корп. 1</t>
  </si>
  <si>
    <t>Респ. Саха /Якутия/, г. Якутск, ул. Дзержинского, д. 20, корп. 2</t>
  </si>
  <si>
    <t>Респ. Саха /Якутия/, г. Якутск, ул. Дзержинского, д. 22</t>
  </si>
  <si>
    <t>Респ. Саха /Якутия/, г. Якутск, ул. Дзержинского, д. 22, корп. 1</t>
  </si>
  <si>
    <t>Респ. Саха /Якутия/, г. Якутск, ул. Каландаришвили, д. 40, корп. 6</t>
  </si>
  <si>
    <t>Респ. Саха /Якутия/, г. Якутск, ул. Кирова, д. 27, корп. 1</t>
  </si>
  <si>
    <t>Респ. Саха /Якутия/, г. Якутск, ул. Кузьмина, д. 10</t>
  </si>
  <si>
    <t>РТС214А190146</t>
  </si>
  <si>
    <t>Респ. Саха /Якутия/, г. Якутск, ул. Лермонтова, д. 24</t>
  </si>
  <si>
    <t>Респ. Саха /Якутия/, г. Якутск, ул. Лермонтова, д. 58, корп. 2</t>
  </si>
  <si>
    <t>Респ. Саха /Якутия/, г. Якутск, ул. Маяковского, д. 108</t>
  </si>
  <si>
    <t>Респ. Саха /Якутия/, г. Якутск, ул. Можайского, д. 17, корп. 1</t>
  </si>
  <si>
    <t>РТС214А190104</t>
  </si>
  <si>
    <t>Респ. Саха /Якутия/, г. Якутск, ул. Петра Алексеева, д. 12, корп. 1</t>
  </si>
  <si>
    <t>ООО "СТРОЙКОМПЛЕКТ"</t>
  </si>
  <si>
    <t>РТС214А190138</t>
  </si>
  <si>
    <t>РТС214А190152</t>
  </si>
  <si>
    <t>Респ. Саха /Якутия/, г. Якутск, ул. Петра Алексеева, д. 6, корп. 2</t>
  </si>
  <si>
    <t>Респ. Саха /Якутия/, г. Якутск, ул. Петра Алексеева, д. 8</t>
  </si>
  <si>
    <t>Респ. Саха /Якутия/, г. Якутск, ул. Петра Алексеева, д. 8, корп. 1</t>
  </si>
  <si>
    <t>РТС214А190142</t>
  </si>
  <si>
    <t>Респ. Саха /Якутия/, г. Якутск, ул. Петра Алексеева, д. 83, корп. 18</t>
  </si>
  <si>
    <t>Респ. Саха /Якутия/, г. Якутск, ул. Семена Данилова, д. 4, корп. 2</t>
  </si>
  <si>
    <t>Респ. Саха /Якутия/, г. Якутск, ул. Стадухина, д. 80</t>
  </si>
  <si>
    <t>Респ. Саха /Якутия/, г. Якутск, ул. Федора Попова, д. 14, корп. 1</t>
  </si>
  <si>
    <t>Респ. Саха /Якутия/, г. Якутск, ул. Федора Попова, д. 18, корп. 2</t>
  </si>
  <si>
    <t>РТС214А190144</t>
  </si>
  <si>
    <t>Респ. Саха /Якутия/, г. Якутск, ул. Халтурина, д. 18</t>
  </si>
  <si>
    <t>Респ. Саха /Якутия/, г. Якутск, ул. Халтурина, д. 4</t>
  </si>
  <si>
    <t>Респ. Саха /Якутия/, г. Якутск, ул. Халтурина, д. 6, корп. 1</t>
  </si>
  <si>
    <t>Респ. Саха /Якутия/, г. Якутск, ул. Чернышевского, д. 22, корп. 2</t>
  </si>
  <si>
    <t>Респ. Саха /Якутия/, г. Якутск, ул. Ярославского, д. 11</t>
  </si>
  <si>
    <t>РТС214А190155</t>
  </si>
  <si>
    <t>Респ. Саха /Якутия/, г. Якутск, ул. Ярославского, д. 39</t>
  </si>
  <si>
    <t>Респ. Саха /Якутия/, г. Якутск, ул. Ярославского, д. 39, корп. 1</t>
  </si>
  <si>
    <t>Респ. Саха /Якутия/, г. Якутск, ул. Ярославского, д. 41</t>
  </si>
  <si>
    <t>Респ. Саха /Якутия/, у. Алданский, п. Лебединый, ул. Гагарина, д. 44</t>
  </si>
  <si>
    <t>Респ. Саха /Якутия/, у. Алданский, п. Лебединый, ул. Гагарина, д. 46</t>
  </si>
  <si>
    <t>Респ. Саха /Якутия/, у. Алданский, п. Нижний Куранах, ул. Строительная, д. 10</t>
  </si>
  <si>
    <t>Респ. Саха /Якутия/, у. Алданский, п. Нижний Куранах, ул. Строительная, д. 16</t>
  </si>
  <si>
    <t>Респ. Саха /Якутия/, у. Алданский, п. Нижний Куранах, ул. Строительная, д. 18</t>
  </si>
  <si>
    <t>Респ. Саха /Якутия/, у. Алданский, п. Нижний Куранах, ул. Строительная, д. 2</t>
  </si>
  <si>
    <t>Респ. Саха /Якутия/, у. Алданский, п. Нижний Куранах, ул. Строительная, д. 20</t>
  </si>
  <si>
    <t>Респ. Саха /Якутия/, у. Алданский, п. Нижний Куранах, ул. Строительная, д. 21</t>
  </si>
  <si>
    <t>Респ. Саха /Якутия/, у. Алданский, п. Нижний Куранах, ул. Строительная, д. 4</t>
  </si>
  <si>
    <t>Респ. Саха /Якутия/, у. Алданский, п. Нижний Куранах, ул. Строительная, д. 6</t>
  </si>
  <si>
    <t>РТС214А190006</t>
  </si>
  <si>
    <t>Респ. Саха /Якутия/, у. Булунский, п. Тикси, ул. Трусова, д. 5</t>
  </si>
  <si>
    <t>РТС214А190165</t>
  </si>
  <si>
    <t>Респ. Саха /Якутия/, у. Верхнеколымский, с. Угольное, ул. Дорожная, д. 9</t>
  </si>
  <si>
    <t>РТС214А190164</t>
  </si>
  <si>
    <t>Респ. Саха /Якутия/, у. Верхоянский, пгт. Батагай, ул. Ленина, д. 26а</t>
  </si>
  <si>
    <t>Респ. Саха /Якутия/, у. Верхоянский, пгт. Батагай, ул. Центральная, д. 17</t>
  </si>
  <si>
    <t>Респ. Саха /Якутия/, у. Ленский, г. Ленск, ул. Дзержинского, д. 11</t>
  </si>
  <si>
    <t>РТС214А190071</t>
  </si>
  <si>
    <t>Респ. Саха /Якутия/, у. Ленский, г. Ленск, ул. Дзержинского, д. 9</t>
  </si>
  <si>
    <t>Респ. Саха /Якутия/, у. Ленский, г. Ленск, ул. Набережная, д. 103</t>
  </si>
  <si>
    <t>Респ. Саха /Якутия/, у. Ленский, г. Ленск, ул. Набережная, д. 107</t>
  </si>
  <si>
    <t>Респ. Саха /Якутия/, у. Ленский, г. Ленск, ул. Набережная, д. 99</t>
  </si>
  <si>
    <t>Респ. Саха /Якутия/, у. Ленский, г. Ленск, ул. Ойунского, д. 19</t>
  </si>
  <si>
    <t>Респ. Саха /Якутия/, у. Ленский, г. Ленск, ул. Орджоникидзе, д. 22</t>
  </si>
  <si>
    <t>Респ. Саха /Якутия/, у. Ленский, г. Ленск, ул. Пролетарская, д. 25</t>
  </si>
  <si>
    <t>Респ. Саха /Якутия/, у. Мегино-Кангаласский, с. Майя, ул. Степанова, д. 10, корп. 1</t>
  </si>
  <si>
    <t>Респ. Саха /Якутия/, у. Мирнинский, г. Мирный, пр-кт. Ленинградский, д. 1, корп. 1</t>
  </si>
  <si>
    <t>РТС214А190122</t>
  </si>
  <si>
    <t>Респ. Саха /Якутия/, у. Мирнинский, г. Мирный, ул. Аммосова, д. 100</t>
  </si>
  <si>
    <t>Респ. Саха /Якутия/, у. Мирнинский, г. Мирный, ул. Аммосова, д. 98, корп. 1</t>
  </si>
  <si>
    <t>Респ. Саха /Якутия/, у. Мирнинский, г. Мирный, ул. Ленина, д. 35, корп. а</t>
  </si>
  <si>
    <t>Респ. Саха /Якутия/, у. Мирнинский, г. Мирный, ул. Ленина, д. 7</t>
  </si>
  <si>
    <t>Респ. Саха /Якутия/, у. Мирнинский, г. Мирный, ул. Советская, д. 11, корп. 1</t>
  </si>
  <si>
    <t>Респ. Саха /Якутия/, у. Мирнинский, г. Мирный, ул. Солдатова, д. 14</t>
  </si>
  <si>
    <t>Респ. Саха /Якутия/, у. Мирнинский, г. Мирный, ул. Солдатова, д. 3</t>
  </si>
  <si>
    <t>РТС214А190125</t>
  </si>
  <si>
    <t>Респ. Саха /Якутия/, у. Мирнинский, г. Мирный, ш. 50 лет Октября, д. 12, корп. 1</t>
  </si>
  <si>
    <t>Респ. Саха /Якутия/, у. Мирнинский, г. Мирный, ш. 50 лет Октября, д. 16</t>
  </si>
  <si>
    <t>Респ. Саха /Якутия/, у. Мирнинский, п. Айхал, ул. Энтузиастов, д. 3</t>
  </si>
  <si>
    <t>РТС214А190061</t>
  </si>
  <si>
    <t>Респ. Саха /Якутия/, у. Мирнинский, п. Чернышевский, ул. Космонавтов, д. 10/1</t>
  </si>
  <si>
    <t>РТС214А190063</t>
  </si>
  <si>
    <t>Респ. Саха /Якутия/, у. Нюрбинский, г. Нюрба, кв-л. Энергетик, д. 7</t>
  </si>
  <si>
    <t>Респ. Саха /Якутия/, у. Нюрбинский, г. Нюрба, кв-л. Энергетик, д. 9</t>
  </si>
  <si>
    <t>Респ. Саха /Якутия/, у. Нюрбинский, г. Нюрба, ул. Степана Васильева, д. 129</t>
  </si>
  <si>
    <t>РТС214А190170</t>
  </si>
  <si>
    <t>Респ. Саха /Якутия/, у. Томпонский, п. Хандыга, ул. Лесная, д. 16</t>
  </si>
  <si>
    <t>Респ. Саха /Якутия/, у. Хангаласский, п. Мохсоголлох, ул. Заводская, д. 1</t>
  </si>
  <si>
    <t>ООО "ЖЕМЧУЖИНА"</t>
  </si>
  <si>
    <t>ООО "РЕМСТРОЙПЛАСТПЛЮС"</t>
  </si>
  <si>
    <t>Вид работ по капитальному ремонту</t>
  </si>
  <si>
    <t>РТС214А190186</t>
  </si>
  <si>
    <t>Ремонт подвальных помещений, относящихся к общему имуществу в многоквартирном доме</t>
  </si>
  <si>
    <t>РТС214А190214</t>
  </si>
  <si>
    <t>РТС214А190218</t>
  </si>
  <si>
    <t>РТС214А190219</t>
  </si>
  <si>
    <t>РТС214А190221</t>
  </si>
  <si>
    <t>РТС214А190228</t>
  </si>
  <si>
    <t>РТС214А190230</t>
  </si>
  <si>
    <t>РТС214А190232</t>
  </si>
  <si>
    <t>РТС214А190233</t>
  </si>
  <si>
    <t>РТС214А190235</t>
  </si>
  <si>
    <t>РТС214А190237</t>
  </si>
  <si>
    <t>РТС214А200001</t>
  </si>
  <si>
    <t>ООО "ЖИЛРЕМСЕРВИС+"</t>
  </si>
  <si>
    <t>РТС214А200002</t>
  </si>
  <si>
    <t>РТС214А200003</t>
  </si>
  <si>
    <t>РТС214А200005</t>
  </si>
  <si>
    <t>РТС214А200006</t>
  </si>
  <si>
    <t>РТС214А200007</t>
  </si>
  <si>
    <t>РТС214А200009</t>
  </si>
  <si>
    <t>РТС214А200010</t>
  </si>
  <si>
    <t>РТС214А200011</t>
  </si>
  <si>
    <t>РТС214А200013</t>
  </si>
  <si>
    <t>РТС214А200015</t>
  </si>
  <si>
    <t>РТС214А200017</t>
  </si>
  <si>
    <t>РТС214А200020</t>
  </si>
  <si>
    <t>РТС214А200021</t>
  </si>
  <si>
    <t>РТС214А200022</t>
  </si>
  <si>
    <t>РТС214А200027</t>
  </si>
  <si>
    <t>РТС214А200023</t>
  </si>
  <si>
    <t>РТС214А200024</t>
  </si>
  <si>
    <t>РТС214А200026</t>
  </si>
  <si>
    <t>РТС214А200034</t>
  </si>
  <si>
    <t>РТС214А200038</t>
  </si>
  <si>
    <t>РТС214А200040</t>
  </si>
  <si>
    <t>РТС214А200041</t>
  </si>
  <si>
    <t>РТС214А200043</t>
  </si>
  <si>
    <t>РТС214А200046</t>
  </si>
  <si>
    <t>РТС214А200047</t>
  </si>
  <si>
    <t>РТС214А200048</t>
  </si>
  <si>
    <t>РТС214А200053</t>
  </si>
  <si>
    <t>РТС214А200050</t>
  </si>
  <si>
    <t>РТС214А200051</t>
  </si>
  <si>
    <t>РТС214А200055</t>
  </si>
  <si>
    <t>РТС214А200057</t>
  </si>
  <si>
    <t>РТС214А190210</t>
  </si>
  <si>
    <t>ООО "АРКТИКА-СТРОЙ"</t>
  </si>
  <si>
    <t>ИП Зуребиани Отари Гришаевич</t>
  </si>
  <si>
    <t>ООО "ТУЙГУН"</t>
  </si>
  <si>
    <t>ООО "КАПИТАЛ+"</t>
  </si>
  <si>
    <t>ООО "САХАСТРОЙСЕРВИС"</t>
  </si>
  <si>
    <t>РТС214А200069</t>
  </si>
  <si>
    <t>РТС214А200063</t>
  </si>
  <si>
    <t>РТС214А200064</t>
  </si>
  <si>
    <t>РТС214А200067</t>
  </si>
  <si>
    <t>РТС214А200065</t>
  </si>
  <si>
    <t>РТС214А200066</t>
  </si>
  <si>
    <t>РТС214А200062</t>
  </si>
  <si>
    <t>ООО "АЛАН"</t>
  </si>
  <si>
    <t>ООО "НЭТА"</t>
  </si>
  <si>
    <t>ООО "АЛЬФА-СТРОЙ"</t>
  </si>
  <si>
    <t>ООО "АЖИК"</t>
  </si>
  <si>
    <t>№ п/п видов работ</t>
  </si>
  <si>
    <t>ООО "ТСК +"</t>
  </si>
  <si>
    <t>ООО "СПЕЦСЕРВИС"</t>
  </si>
  <si>
    <t>ООО "ЯГК"</t>
  </si>
  <si>
    <t>РТС214А200078</t>
  </si>
  <si>
    <t>РТС214А200080</t>
  </si>
  <si>
    <t>РТС214А200084</t>
  </si>
  <si>
    <t>РТС214А200083</t>
  </si>
  <si>
    <t>РТС214А200076</t>
  </si>
  <si>
    <t>РТС214А200079</t>
  </si>
  <si>
    <t>Респ. Саха /Якутия/, г. Нерюнгри, п. Беркакит, ул. Башарина, д. 8</t>
  </si>
  <si>
    <t>Респ. Саха /Якутия/, г. Нерюнгри, пр-кт. Геологов, д. 39, корп. 1</t>
  </si>
  <si>
    <t>Респ. Саха /Якутия/, г. Нерюнгри, пр-кт. Мира, д. 3</t>
  </si>
  <si>
    <t>Респ. Саха /Якутия/, г. Нерюнгри, ул. Аммосова, д. 2, корп. 2</t>
  </si>
  <si>
    <t>Респ. Саха /Якутия/, г. Нерюнгри, ул. Аммосова, д. 4, корп. 2</t>
  </si>
  <si>
    <t>Респ. Саха /Якутия/, г. Нерюнгри, ул. Аммосова, д. 6</t>
  </si>
  <si>
    <t>Респ. Саха /Якутия/, г. Нерюнгри, ул. Аммосова, д. 6, корп. 2</t>
  </si>
  <si>
    <t>Респ. Саха /Якутия/, г. Нерюнгри, ул. Аммосова, д. 8</t>
  </si>
  <si>
    <t>Респ. Саха /Якутия/, г. Нерюнгри, ул. Строителей, д. 1</t>
  </si>
  <si>
    <t>Респ. Саха /Якутия/, г. Якутск, ул. Автодорожная, д. 40, корп. 7</t>
  </si>
  <si>
    <t>Респ. Саха /Якутия/, г. Якутск, ул. Богдана Чижика, д. 4</t>
  </si>
  <si>
    <t>Респ. Саха /Якутия/, г. Якутск, ул. Лермонтова, д. 94, корп. 1</t>
  </si>
  <si>
    <t>Респ. Саха /Якутия/, г. Якутск, ул. Хабарова, д. 19, корп. 3</t>
  </si>
  <si>
    <t>Респ. Саха /Якутия/, г. Якутск, ш. Сергеляхское, д. 1</t>
  </si>
  <si>
    <t>Респ. Саха /Якутия/, у. Мирнинский, г. Мирный, ш. 50 лет Октября, д. 14</t>
  </si>
  <si>
    <t>ООО "МОСРЕГИОНЛИФТ"</t>
  </si>
  <si>
    <t>РТС214В190227</t>
  </si>
  <si>
    <t>Респ. Саха /Якутия/, г. Нерюнгри, ул. Аммосова, д. 14, корп. 1</t>
  </si>
  <si>
    <t>Респ. Саха /Якутия/, г. Нерюнгри, ул. Строителей, д. 3, корп. 1</t>
  </si>
  <si>
    <t>Респ. Саха /Якутия/, г. Якутск, мкр. 202-й, д. 14</t>
  </si>
  <si>
    <t>Респ. Саха /Якутия/, г. Якутск, мкр. 202-й, д. 17</t>
  </si>
  <si>
    <t>Респ. Саха /Якутия/, г. Якутск, пр-кт. Ленина, д. 7, корп. 1</t>
  </si>
  <si>
    <t>Респ. Саха /Якутия/, г. Якутск, ул. Губина, д. 1, корп. 1</t>
  </si>
  <si>
    <t>Респ. Саха /Якутия/, г. Якутск, ул. Каландаришвили, д. 23, корп. 1</t>
  </si>
  <si>
    <t>Респ. Саха /Якутия/, г. Якутск, ул. Октябрьская, д. 26, корп. 5</t>
  </si>
  <si>
    <t>Респ. Саха /Якутия/, у. Ленский, г. Ленск, ул. Набережная, д. 105</t>
  </si>
  <si>
    <t>Респ. Саха /Якутия/, у. Мирнинский, г. Мирный, ул. Аммосова, д. 98, корп. 2</t>
  </si>
  <si>
    <t>Респ. Саха /Якутия/, у. Мирнинский, г. Мирный, ул. Комсомольская, д. 22</t>
  </si>
  <si>
    <t>повтор</t>
  </si>
  <si>
    <t>ООО "АРКСТРОЙ"</t>
  </si>
  <si>
    <t>РТС214А200073</t>
  </si>
  <si>
    <t>ООО СК "ЕВРОСТРОЙСЕРВИС"</t>
  </si>
  <si>
    <t>Респ. Саха /Якутия/, п. Жатай, ул. Северная, д. 40/1</t>
  </si>
  <si>
    <t>ООО "ДВА ПРОРАБА"</t>
  </si>
  <si>
    <t>РТС214А200099</t>
  </si>
  <si>
    <t>РТС214А200087</t>
  </si>
  <si>
    <t>Респ. Саха /Якутия/, у. Мирнинский, г. Мирный, ул. Тихонова, д. 6</t>
  </si>
  <si>
    <t>8КР/18-185 (тех.заказчик МО г. Мирный)</t>
  </si>
  <si>
    <t>ООО "Алма"</t>
  </si>
  <si>
    <t>ООО "ТЕХНОЛОДЖИ ПИТ"</t>
  </si>
  <si>
    <t>Респ. Саха /Якутия/, у. Усть-Алданский, с. Мындаба, ул. им.Ленина, д. 26</t>
  </si>
  <si>
    <t>Нерюнгринский район</t>
  </si>
  <si>
    <t>ГО "город Якутск"</t>
  </si>
  <si>
    <t>ГО "Жатай"</t>
  </si>
  <si>
    <t>Алданский район</t>
  </si>
  <si>
    <t>Булунский улус</t>
  </si>
  <si>
    <t>Верхнеколымский район</t>
  </si>
  <si>
    <t>Верхоянский район</t>
  </si>
  <si>
    <t>Кобяйский улус</t>
  </si>
  <si>
    <t>Ленский район</t>
  </si>
  <si>
    <t>Мегино-Кангаласский улус</t>
  </si>
  <si>
    <t>Мирнинский район</t>
  </si>
  <si>
    <t>Нюрбинский район</t>
  </si>
  <si>
    <t>Томпонский район</t>
  </si>
  <si>
    <t>Усть-Алданский район</t>
  </si>
  <si>
    <t>Хангаласский район</t>
  </si>
  <si>
    <t>в том числе</t>
  </si>
  <si>
    <t>За счет средств государственного бюджета Республики Саха (Якутия)</t>
  </si>
  <si>
    <t>За счет средств местного бюджета</t>
  </si>
  <si>
    <t>За счет средств собственников помещений</t>
  </si>
  <si>
    <t>Заимствованные средства</t>
  </si>
  <si>
    <t>Иные средства</t>
  </si>
  <si>
    <t>итого:</t>
  </si>
  <si>
    <t>Стоимость капитального ремонта с разбивкой по источникам финансирования</t>
  </si>
  <si>
    <t>Наименование подрядной организации</t>
  </si>
  <si>
    <t>Договор</t>
  </si>
  <si>
    <t>Выполненные работы по капитальному ремонту многоквартирных домов за 2020 год</t>
  </si>
  <si>
    <t>ИТОГО</t>
  </si>
  <si>
    <t>Стоимость выполненных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</si>
</sst>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8"/>
      <name val="Verdana"/>
      <family val="2"/>
      <charset val="204"/>
    </font>
    <font>
      <sz val="11"/>
      <color theme="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0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9" fillId="0" borderId="0"/>
    <xf numFmtId="0" fontId="10" fillId="0" borderId="0"/>
    <xf numFmtId="0" fontId="11" fillId="0" borderId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top"/>
      <protection locked="0"/>
    </xf>
    <xf numFmtId="0" fontId="12" fillId="0" borderId="0">
      <alignment vertical="top"/>
      <protection locked="0"/>
    </xf>
    <xf numFmtId="0" fontId="12" fillId="0" borderId="0">
      <alignment vertical="top"/>
      <protection locked="0"/>
    </xf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13" fillId="5" borderId="0" applyNumberFormat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15" fillId="0" borderId="0" xfId="0" applyFont="1" applyAlignment="1">
      <alignment vertical="center"/>
    </xf>
    <xf numFmtId="0" fontId="14" fillId="7" borderId="2" xfId="0" applyFont="1" applyFill="1" applyBorder="1" applyAlignment="1">
      <alignment horizontal="center" vertical="center" wrapText="1"/>
    </xf>
    <xf numFmtId="4" fontId="16" fillId="8" borderId="2" xfId="3" applyNumberFormat="1" applyFont="1" applyFill="1" applyBorder="1" applyAlignment="1">
      <alignment horizontal="center" vertical="center" wrapText="1"/>
    </xf>
    <xf numFmtId="4" fontId="14" fillId="7" borderId="7" xfId="0" applyNumberFormat="1" applyFont="1" applyFill="1" applyBorder="1" applyAlignment="1">
      <alignment horizontal="center" vertical="center" wrapText="1"/>
    </xf>
    <xf numFmtId="4" fontId="14" fillId="7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4" fontId="16" fillId="7" borderId="7" xfId="3" applyNumberFormat="1" applyFont="1" applyFill="1" applyBorder="1" applyAlignment="1">
      <alignment horizontal="center" vertical="center"/>
    </xf>
    <xf numFmtId="4" fontId="16" fillId="7" borderId="4" xfId="3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4" fontId="14" fillId="7" borderId="5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1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right" vertical="center" wrapText="1"/>
    </xf>
    <xf numFmtId="4" fontId="17" fillId="0" borderId="0" xfId="0" applyNumberFormat="1" applyFont="1" applyFill="1" applyBorder="1" applyAlignment="1">
      <alignment horizontal="right" vertical="center" wrapText="1"/>
    </xf>
    <xf numFmtId="4" fontId="16" fillId="0" borderId="3" xfId="1" applyNumberFormat="1" applyFont="1" applyFill="1" applyBorder="1" applyAlignment="1">
      <alignment horizontal="right" vertical="center" wrapText="1"/>
    </xf>
    <xf numFmtId="4" fontId="17" fillId="0" borderId="2" xfId="1" applyNumberFormat="1" applyFont="1" applyFill="1" applyBorder="1" applyAlignment="1">
      <alignment horizontal="right" vertical="center" wrapText="1"/>
    </xf>
    <xf numFmtId="4" fontId="17" fillId="0" borderId="4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4" fontId="16" fillId="0" borderId="3" xfId="0" applyNumberFormat="1" applyFont="1" applyFill="1" applyBorder="1" applyAlignment="1">
      <alignment horizontal="right" vertical="center" wrapText="1"/>
    </xf>
    <xf numFmtId="4" fontId="17" fillId="0" borderId="4" xfId="0" applyNumberFormat="1" applyFont="1" applyFill="1" applyBorder="1" applyAlignment="1">
      <alignment horizontal="right" vertical="center" wrapText="1"/>
    </xf>
    <xf numFmtId="4" fontId="16" fillId="0" borderId="3" xfId="0" applyNumberFormat="1" applyFont="1" applyFill="1" applyBorder="1" applyAlignment="1">
      <alignment vertical="center" wrapText="1"/>
    </xf>
    <xf numFmtId="4" fontId="17" fillId="0" borderId="2" xfId="0" applyNumberFormat="1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4" fontId="16" fillId="0" borderId="2" xfId="3" applyNumberFormat="1" applyFont="1" applyFill="1" applyBorder="1" applyAlignment="1">
      <alignment vertical="center" wrapText="1"/>
    </xf>
    <xf numFmtId="4" fontId="17" fillId="0" borderId="2" xfId="3" applyNumberFormat="1" applyFont="1" applyFill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0" fontId="15" fillId="3" borderId="0" xfId="0" applyFont="1" applyFill="1" applyAlignment="1">
      <alignment vertical="center"/>
    </xf>
    <xf numFmtId="4" fontId="16" fillId="0" borderId="2" xfId="1" applyNumberFormat="1" applyFont="1" applyFill="1" applyBorder="1" applyAlignment="1">
      <alignment vertical="center" wrapText="1"/>
    </xf>
    <xf numFmtId="4" fontId="17" fillId="0" borderId="2" xfId="1" applyNumberFormat="1" applyFont="1" applyFill="1" applyBorder="1" applyAlignment="1">
      <alignment vertical="center" wrapText="1"/>
    </xf>
    <xf numFmtId="0" fontId="15" fillId="2" borderId="0" xfId="0" applyFont="1" applyFill="1" applyAlignment="1">
      <alignment vertical="center"/>
    </xf>
    <xf numFmtId="4" fontId="16" fillId="0" borderId="2" xfId="3" applyNumberFormat="1" applyFont="1" applyFill="1" applyBorder="1" applyAlignment="1">
      <alignment horizontal="center" vertical="center" wrapText="1"/>
    </xf>
    <xf numFmtId="4" fontId="17" fillId="0" borderId="2" xfId="3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1" applyFont="1" applyFill="1" applyBorder="1" applyAlignment="1">
      <alignment vertical="center" wrapText="1"/>
    </xf>
    <xf numFmtId="0" fontId="17" fillId="3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" fontId="16" fillId="0" borderId="1" xfId="3" applyNumberFormat="1" applyFont="1" applyFill="1" applyBorder="1" applyAlignment="1">
      <alignment vertical="center" wrapText="1"/>
    </xf>
    <xf numFmtId="4" fontId="17" fillId="0" borderId="1" xfId="3" applyNumberFormat="1" applyFont="1" applyFill="1" applyBorder="1" applyAlignment="1">
      <alignment vertical="center" wrapText="1"/>
    </xf>
    <xf numFmtId="0" fontId="16" fillId="0" borderId="2" xfId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6" fillId="0" borderId="8" xfId="1" applyFont="1" applyFill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4" fontId="16" fillId="0" borderId="2" xfId="3" applyNumberFormat="1" applyFont="1" applyFill="1" applyBorder="1" applyAlignment="1">
      <alignment horizontal="right" vertical="center" wrapText="1"/>
    </xf>
    <xf numFmtId="4" fontId="17" fillId="0" borderId="2" xfId="3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5" fillId="0" borderId="2" xfId="0" applyFont="1" applyFill="1" applyBorder="1" applyAlignment="1">
      <alignment horizontal="left" vertical="center" wrapText="1"/>
    </xf>
    <xf numFmtId="4" fontId="16" fillId="0" borderId="2" xfId="1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6" fillId="0" borderId="2" xfId="4" applyNumberFormat="1" applyFont="1" applyFill="1" applyBorder="1" applyAlignment="1">
      <alignment horizontal="right" vertical="center" wrapText="1"/>
    </xf>
    <xf numFmtId="4" fontId="17" fillId="0" borderId="2" xfId="4" applyNumberFormat="1" applyFont="1" applyFill="1" applyBorder="1" applyAlignment="1">
      <alignment horizontal="right" vertical="center" wrapText="1"/>
    </xf>
    <xf numFmtId="4" fontId="16" fillId="0" borderId="2" xfId="4" applyNumberFormat="1" applyFont="1" applyFill="1" applyBorder="1" applyAlignment="1">
      <alignment vertical="center" wrapText="1"/>
    </xf>
    <xf numFmtId="4" fontId="17" fillId="0" borderId="2" xfId="4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14" fontId="14" fillId="0" borderId="7" xfId="0" applyNumberFormat="1" applyFont="1" applyFill="1" applyBorder="1" applyAlignment="1">
      <alignment horizontal="left" vertical="center" wrapText="1"/>
    </xf>
    <xf numFmtId="4" fontId="16" fillId="0" borderId="7" xfId="0" applyNumberFormat="1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left" vertical="center" wrapText="1"/>
    </xf>
    <xf numFmtId="14" fontId="16" fillId="0" borderId="7" xfId="0" applyNumberFormat="1" applyFont="1" applyFill="1" applyBorder="1" applyAlignment="1">
      <alignment horizontal="left" vertical="center" wrapText="1"/>
    </xf>
    <xf numFmtId="4" fontId="16" fillId="0" borderId="7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4" fontId="16" fillId="0" borderId="7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4" fontId="16" fillId="0" borderId="7" xfId="3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4" fontId="16" fillId="0" borderId="1" xfId="3" applyNumberFormat="1" applyFont="1" applyFill="1" applyBorder="1" applyAlignment="1">
      <alignment horizontal="right" vertical="center" wrapText="1"/>
    </xf>
    <xf numFmtId="4" fontId="17" fillId="0" borderId="1" xfId="3" applyNumberFormat="1" applyFont="1" applyFill="1" applyBorder="1" applyAlignment="1">
      <alignment horizontal="right"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right" vertical="center"/>
    </xf>
    <xf numFmtId="0" fontId="15" fillId="7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14" fontId="15" fillId="7" borderId="2" xfId="0" applyNumberFormat="1" applyFont="1" applyFill="1" applyBorder="1" applyAlignment="1">
      <alignment horizontal="center" vertical="center" wrapText="1"/>
    </xf>
    <xf numFmtId="4" fontId="14" fillId="7" borderId="2" xfId="0" applyNumberFormat="1" applyFont="1" applyFill="1" applyBorder="1" applyAlignment="1">
      <alignment vertical="center"/>
    </xf>
    <xf numFmtId="4" fontId="15" fillId="7" borderId="2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16" fillId="8" borderId="11" xfId="3" applyNumberFormat="1" applyFont="1" applyFill="1" applyBorder="1" applyAlignment="1">
      <alignment horizontal="center" vertical="center" wrapText="1"/>
    </xf>
    <xf numFmtId="4" fontId="16" fillId="8" borderId="1" xfId="3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110">
    <cellStyle name="60% — акцент2 2" xfId="15" xr:uid="{00000000-0005-0000-0000-000000000000}"/>
    <cellStyle name="Акцент3 2" xfId="27" xr:uid="{00000000-0005-0000-0000-000001000000}"/>
    <cellStyle name="Акцент4 2" xfId="14" xr:uid="{00000000-0005-0000-0000-000002000000}"/>
    <cellStyle name="Обычный" xfId="0" builtinId="0"/>
    <cellStyle name="Обычный 2" xfId="5" xr:uid="{00000000-0005-0000-0000-000004000000}"/>
    <cellStyle name="Обычный 2 2" xfId="10" xr:uid="{00000000-0005-0000-0000-000005000000}"/>
    <cellStyle name="Обычный 2 2 2" xfId="16" xr:uid="{00000000-0005-0000-0000-000006000000}"/>
    <cellStyle name="Обычный 2 2 3" xfId="99" xr:uid="{00000000-0005-0000-0000-000007000000}"/>
    <cellStyle name="Обычный 2 3" xfId="1" xr:uid="{00000000-0005-0000-0000-000008000000}"/>
    <cellStyle name="Обычный 2 3 2" xfId="33" xr:uid="{00000000-0005-0000-0000-000009000000}"/>
    <cellStyle name="Обычный 2 4" xfId="29" xr:uid="{00000000-0005-0000-0000-00000A000000}"/>
    <cellStyle name="Обычный 3" xfId="6" xr:uid="{00000000-0005-0000-0000-00000B000000}"/>
    <cellStyle name="Обычный 3 2" xfId="8" xr:uid="{00000000-0005-0000-0000-00000C000000}"/>
    <cellStyle name="Обычный 3 2 2" xfId="20" xr:uid="{00000000-0005-0000-0000-00000D000000}"/>
    <cellStyle name="Обычный 3 2 3" xfId="97" xr:uid="{00000000-0005-0000-0000-00000E000000}"/>
    <cellStyle name="Обычный 3 2 3 2" xfId="101" xr:uid="{00000000-0005-0000-0000-00000F000000}"/>
    <cellStyle name="Обычный 3 2 3 3" xfId="103" xr:uid="{00000000-0005-0000-0000-000010000000}"/>
    <cellStyle name="Обычный 3 2 3 4" xfId="105" xr:uid="{00000000-0005-0000-0000-000011000000}"/>
    <cellStyle name="Обычный 3 2 3 5" xfId="108" xr:uid="{00000000-0005-0000-0000-000012000000}"/>
    <cellStyle name="Обычный 3 3" xfId="12" xr:uid="{00000000-0005-0000-0000-000013000000}"/>
    <cellStyle name="Обычный 4" xfId="11" xr:uid="{00000000-0005-0000-0000-000014000000}"/>
    <cellStyle name="Обычный 4 2" xfId="18" xr:uid="{00000000-0005-0000-0000-000015000000}"/>
    <cellStyle name="Обычный 4 2 2" xfId="24" xr:uid="{00000000-0005-0000-0000-000016000000}"/>
    <cellStyle name="Обычный 4 2 2 2" xfId="35" xr:uid="{00000000-0005-0000-0000-000017000000}"/>
    <cellStyle name="Обычный 4 2 3" xfId="31" xr:uid="{00000000-0005-0000-0000-000018000000}"/>
    <cellStyle name="Обычный 4 3" xfId="19" xr:uid="{00000000-0005-0000-0000-000019000000}"/>
    <cellStyle name="Обычный 4 3 2" xfId="25" xr:uid="{00000000-0005-0000-0000-00001A000000}"/>
    <cellStyle name="Обычный 4 3 2 2" xfId="36" xr:uid="{00000000-0005-0000-0000-00001B000000}"/>
    <cellStyle name="Обычный 4 3 3" xfId="32" xr:uid="{00000000-0005-0000-0000-00001C000000}"/>
    <cellStyle name="Обычный 4 4" xfId="21" xr:uid="{00000000-0005-0000-0000-00001D000000}"/>
    <cellStyle name="Обычный 4 5" xfId="17" xr:uid="{00000000-0005-0000-0000-00001E000000}"/>
    <cellStyle name="Обычный 4 5 2" xfId="23" xr:uid="{00000000-0005-0000-0000-00001F000000}"/>
    <cellStyle name="Обычный 4 5 2 2" xfId="34" xr:uid="{00000000-0005-0000-0000-000020000000}"/>
    <cellStyle name="Обычный 4 5 3" xfId="30" xr:uid="{00000000-0005-0000-0000-000021000000}"/>
    <cellStyle name="Обычный 4 6" xfId="37" xr:uid="{00000000-0005-0000-0000-000022000000}"/>
    <cellStyle name="Обычный 5" xfId="13" xr:uid="{00000000-0005-0000-0000-000023000000}"/>
    <cellStyle name="Обычный 5 2" xfId="22" xr:uid="{00000000-0005-0000-0000-000024000000}"/>
    <cellStyle name="Финансовый" xfId="3" builtinId="3"/>
    <cellStyle name="Финансовый 13" xfId="107" xr:uid="{00000000-0005-0000-0000-000026000000}"/>
    <cellStyle name="Финансовый 2" xfId="7" xr:uid="{00000000-0005-0000-0000-000027000000}"/>
    <cellStyle name="Финансовый 2 2" xfId="9" xr:uid="{00000000-0005-0000-0000-000028000000}"/>
    <cellStyle name="Финансовый 2 2 2" xfId="49" xr:uid="{00000000-0005-0000-0000-000029000000}"/>
    <cellStyle name="Финансовый 2 2 2 2" xfId="63" xr:uid="{00000000-0005-0000-0000-00002A000000}"/>
    <cellStyle name="Финансовый 2 2 2 2 2" xfId="93" xr:uid="{00000000-0005-0000-0000-00002B000000}"/>
    <cellStyle name="Финансовый 2 2 2 3" xfId="78" xr:uid="{00000000-0005-0000-0000-00002C000000}"/>
    <cellStyle name="Финансовый 2 2 3" xfId="57" xr:uid="{00000000-0005-0000-0000-00002D000000}"/>
    <cellStyle name="Финансовый 2 2 3 2" xfId="87" xr:uid="{00000000-0005-0000-0000-00002E000000}"/>
    <cellStyle name="Финансовый 2 2 4" xfId="72" xr:uid="{00000000-0005-0000-0000-00002F000000}"/>
    <cellStyle name="Финансовый 2 2 5" xfId="43" xr:uid="{00000000-0005-0000-0000-000030000000}"/>
    <cellStyle name="Финансовый 2 2 6" xfId="98" xr:uid="{00000000-0005-0000-0000-000031000000}"/>
    <cellStyle name="Финансовый 2 2 6 2" xfId="102" xr:uid="{00000000-0005-0000-0000-000032000000}"/>
    <cellStyle name="Финансовый 2 2 6 3" xfId="104" xr:uid="{00000000-0005-0000-0000-000033000000}"/>
    <cellStyle name="Финансовый 2 2 6 4" xfId="106" xr:uid="{00000000-0005-0000-0000-000034000000}"/>
    <cellStyle name="Финансовый 2 2 6 5" xfId="109" xr:uid="{00000000-0005-0000-0000-000035000000}"/>
    <cellStyle name="Финансовый 2 3" xfId="40" xr:uid="{00000000-0005-0000-0000-000036000000}"/>
    <cellStyle name="Финансовый 2 3 2" xfId="54" xr:uid="{00000000-0005-0000-0000-000037000000}"/>
    <cellStyle name="Финансовый 2 3 2 2" xfId="84" xr:uid="{00000000-0005-0000-0000-000038000000}"/>
    <cellStyle name="Финансовый 2 3 3" xfId="69" xr:uid="{00000000-0005-0000-0000-000039000000}"/>
    <cellStyle name="Финансовый 2 4" xfId="46" xr:uid="{00000000-0005-0000-0000-00003A000000}"/>
    <cellStyle name="Финансовый 2 4 2" xfId="60" xr:uid="{00000000-0005-0000-0000-00003B000000}"/>
    <cellStyle name="Финансовый 2 4 2 2" xfId="90" xr:uid="{00000000-0005-0000-0000-00003C000000}"/>
    <cellStyle name="Финансовый 2 4 3" xfId="75" xr:uid="{00000000-0005-0000-0000-00003D000000}"/>
    <cellStyle name="Финансовый 2 5" xfId="51" xr:uid="{00000000-0005-0000-0000-00003E000000}"/>
    <cellStyle name="Финансовый 2 5 2" xfId="81" xr:uid="{00000000-0005-0000-0000-00003F000000}"/>
    <cellStyle name="Финансовый 2 6" xfId="66" xr:uid="{00000000-0005-0000-0000-000040000000}"/>
    <cellStyle name="Финансовый 2 7" xfId="28" xr:uid="{00000000-0005-0000-0000-000041000000}"/>
    <cellStyle name="Финансовый 2 7 2" xfId="94" xr:uid="{00000000-0005-0000-0000-000042000000}"/>
    <cellStyle name="Финансовый 2 8" xfId="95" xr:uid="{00000000-0005-0000-0000-000043000000}"/>
    <cellStyle name="Финансовый 2 9" xfId="100" xr:uid="{00000000-0005-0000-0000-000044000000}"/>
    <cellStyle name="Финансовый 3" xfId="26" xr:uid="{00000000-0005-0000-0000-000045000000}"/>
    <cellStyle name="Финансовый 3 2" xfId="42" xr:uid="{00000000-0005-0000-0000-000046000000}"/>
    <cellStyle name="Финансовый 3 2 2" xfId="48" xr:uid="{00000000-0005-0000-0000-000047000000}"/>
    <cellStyle name="Финансовый 3 2 2 2" xfId="62" xr:uid="{00000000-0005-0000-0000-000048000000}"/>
    <cellStyle name="Финансовый 3 2 2 2 2" xfId="92" xr:uid="{00000000-0005-0000-0000-000049000000}"/>
    <cellStyle name="Финансовый 3 2 2 3" xfId="77" xr:uid="{00000000-0005-0000-0000-00004A000000}"/>
    <cellStyle name="Финансовый 3 2 3" xfId="56" xr:uid="{00000000-0005-0000-0000-00004B000000}"/>
    <cellStyle name="Финансовый 3 2 3 2" xfId="86" xr:uid="{00000000-0005-0000-0000-00004C000000}"/>
    <cellStyle name="Финансовый 3 2 4" xfId="71" xr:uid="{00000000-0005-0000-0000-00004D000000}"/>
    <cellStyle name="Финансовый 3 3" xfId="39" xr:uid="{00000000-0005-0000-0000-00004E000000}"/>
    <cellStyle name="Финансовый 3 3 2" xfId="53" xr:uid="{00000000-0005-0000-0000-00004F000000}"/>
    <cellStyle name="Финансовый 3 3 2 2" xfId="83" xr:uid="{00000000-0005-0000-0000-000050000000}"/>
    <cellStyle name="Финансовый 3 3 3" xfId="68" xr:uid="{00000000-0005-0000-0000-000051000000}"/>
    <cellStyle name="Финансовый 3 4" xfId="45" xr:uid="{00000000-0005-0000-0000-000052000000}"/>
    <cellStyle name="Финансовый 3 4 2" xfId="59" xr:uid="{00000000-0005-0000-0000-000053000000}"/>
    <cellStyle name="Финансовый 3 4 2 2" xfId="89" xr:uid="{00000000-0005-0000-0000-000054000000}"/>
    <cellStyle name="Финансовый 3 4 3" xfId="74" xr:uid="{00000000-0005-0000-0000-000055000000}"/>
    <cellStyle name="Финансовый 3 5" xfId="50" xr:uid="{00000000-0005-0000-0000-000056000000}"/>
    <cellStyle name="Финансовый 3 5 2" xfId="80" xr:uid="{00000000-0005-0000-0000-000057000000}"/>
    <cellStyle name="Финансовый 3 6" xfId="65" xr:uid="{00000000-0005-0000-0000-000058000000}"/>
    <cellStyle name="Финансовый 4" xfId="4" xr:uid="{00000000-0005-0000-0000-000059000000}"/>
    <cellStyle name="Финансовый 4 2" xfId="41" xr:uid="{00000000-0005-0000-0000-00005A000000}"/>
    <cellStyle name="Финансовый 4 2 2" xfId="47" xr:uid="{00000000-0005-0000-0000-00005B000000}"/>
    <cellStyle name="Финансовый 4 2 2 2" xfId="61" xr:uid="{00000000-0005-0000-0000-00005C000000}"/>
    <cellStyle name="Финансовый 4 2 2 2 2" xfId="91" xr:uid="{00000000-0005-0000-0000-00005D000000}"/>
    <cellStyle name="Финансовый 4 2 2 3" xfId="76" xr:uid="{00000000-0005-0000-0000-00005E000000}"/>
    <cellStyle name="Финансовый 4 2 3" xfId="55" xr:uid="{00000000-0005-0000-0000-00005F000000}"/>
    <cellStyle name="Финансовый 4 2 3 2" xfId="85" xr:uid="{00000000-0005-0000-0000-000060000000}"/>
    <cellStyle name="Финансовый 4 2 4" xfId="70" xr:uid="{00000000-0005-0000-0000-000061000000}"/>
    <cellStyle name="Финансовый 4 3" xfId="38" xr:uid="{00000000-0005-0000-0000-000062000000}"/>
    <cellStyle name="Финансовый 4 3 2" xfId="52" xr:uid="{00000000-0005-0000-0000-000063000000}"/>
    <cellStyle name="Финансовый 4 3 2 2" xfId="82" xr:uid="{00000000-0005-0000-0000-000064000000}"/>
    <cellStyle name="Финансовый 4 3 3" xfId="67" xr:uid="{00000000-0005-0000-0000-000065000000}"/>
    <cellStyle name="Финансовый 4 4" xfId="44" xr:uid="{00000000-0005-0000-0000-000066000000}"/>
    <cellStyle name="Финансовый 4 4 2" xfId="58" xr:uid="{00000000-0005-0000-0000-000067000000}"/>
    <cellStyle name="Финансовый 4 4 2 2" xfId="88" xr:uid="{00000000-0005-0000-0000-000068000000}"/>
    <cellStyle name="Финансовый 4 4 3" xfId="73" xr:uid="{00000000-0005-0000-0000-000069000000}"/>
    <cellStyle name="Финансовый 4 5" xfId="2" xr:uid="{00000000-0005-0000-0000-00006A000000}"/>
    <cellStyle name="Финансовый 4 5 2" xfId="79" xr:uid="{00000000-0005-0000-0000-00006B000000}"/>
    <cellStyle name="Финансовый 4 6" xfId="64" xr:uid="{00000000-0005-0000-0000-00006C000000}"/>
    <cellStyle name="Финансовый 5" xfId="96" xr:uid="{00000000-0005-0000-0000-00006D000000}"/>
  </cellStyles>
  <dxfs count="0"/>
  <tableStyles count="0" defaultTableStyle="TableStyleMedium2" defaultPivotStyle="PivotStyleLight16"/>
  <colors>
    <mruColors>
      <color rgb="FF00FFFF"/>
      <color rgb="FFFF99FF"/>
      <color rgb="FF9966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M396"/>
  <sheetViews>
    <sheetView tabSelected="1" view="pageBreakPreview" zoomScale="60" zoomScaleNormal="60" workbookViewId="0">
      <pane xSplit="4" ySplit="5" topLeftCell="E6" activePane="bottomRight" state="frozen"/>
      <selection pane="topRight" activeCell="F1" sqref="F1"/>
      <selection pane="bottomLeft" activeCell="A7" sqref="A7"/>
      <selection pane="bottomRight" activeCell="W13" sqref="W13"/>
    </sheetView>
  </sheetViews>
  <sheetFormatPr defaultColWidth="9.140625" defaultRowHeight="15" customHeight="1" x14ac:dyDescent="0.25"/>
  <cols>
    <col min="1" max="2" width="7.5703125" style="133" customWidth="1"/>
    <col min="3" max="3" width="67.28515625" style="134" customWidth="1"/>
    <col min="4" max="4" width="61" style="1" customWidth="1"/>
    <col min="5" max="5" width="41.42578125" style="136" customWidth="1"/>
    <col min="6" max="6" width="29.140625" style="137" customWidth="1"/>
    <col min="7" max="7" width="20.140625" style="138" customWidth="1"/>
    <col min="8" max="8" width="30.140625" style="139" customWidth="1"/>
    <col min="9" max="9" width="23.7109375" style="140" hidden="1" customWidth="1"/>
    <col min="10" max="10" width="19.42578125" style="140" hidden="1" customWidth="1"/>
    <col min="11" max="11" width="23.5703125" style="140" hidden="1" customWidth="1"/>
    <col min="12" max="12" width="23.85546875" style="140" hidden="1" customWidth="1"/>
    <col min="13" max="13" width="20.5703125" style="140" hidden="1" customWidth="1"/>
    <col min="14" max="16384" width="9.140625" style="1"/>
  </cols>
  <sheetData>
    <row r="1" spans="1:13" ht="42" customHeight="1" x14ac:dyDescent="0.25">
      <c r="A1" s="146" t="s">
        <v>372</v>
      </c>
      <c r="B1" s="146"/>
      <c r="C1" s="146"/>
      <c r="D1" s="146"/>
      <c r="E1" s="146"/>
      <c r="F1" s="146"/>
      <c r="G1" s="146"/>
      <c r="H1" s="147"/>
      <c r="I1" s="147"/>
      <c r="J1" s="147"/>
      <c r="K1" s="147"/>
      <c r="L1" s="147"/>
      <c r="M1" s="147"/>
    </row>
    <row r="3" spans="1:13" s="6" customFormat="1" ht="30.75" customHeight="1" x14ac:dyDescent="0.25">
      <c r="A3" s="2" t="s">
        <v>0</v>
      </c>
      <c r="B3" s="2" t="s">
        <v>296</v>
      </c>
      <c r="C3" s="2" t="s">
        <v>1</v>
      </c>
      <c r="D3" s="2" t="s">
        <v>233</v>
      </c>
      <c r="E3" s="2" t="s">
        <v>371</v>
      </c>
      <c r="F3" s="2"/>
      <c r="G3" s="2"/>
      <c r="H3" s="3" t="s">
        <v>374</v>
      </c>
      <c r="I3" s="4" t="s">
        <v>369</v>
      </c>
      <c r="J3" s="4"/>
      <c r="K3" s="4"/>
      <c r="L3" s="4"/>
      <c r="M3" s="5"/>
    </row>
    <row r="4" spans="1:13" s="6" customFormat="1" ht="17.25" customHeight="1" x14ac:dyDescent="0.25">
      <c r="A4" s="2"/>
      <c r="B4" s="2"/>
      <c r="C4" s="2"/>
      <c r="D4" s="2"/>
      <c r="E4" s="7" t="s">
        <v>370</v>
      </c>
      <c r="F4" s="8" t="s">
        <v>2</v>
      </c>
      <c r="G4" s="9" t="s">
        <v>3</v>
      </c>
      <c r="H4" s="3"/>
      <c r="I4" s="10" t="s">
        <v>362</v>
      </c>
      <c r="J4" s="10"/>
      <c r="K4" s="10"/>
      <c r="L4" s="10"/>
      <c r="M4" s="11"/>
    </row>
    <row r="5" spans="1:13" s="6" customFormat="1" ht="94.5" customHeight="1" x14ac:dyDescent="0.25">
      <c r="A5" s="2"/>
      <c r="B5" s="2"/>
      <c r="C5" s="2"/>
      <c r="D5" s="2"/>
      <c r="E5" s="12"/>
      <c r="F5" s="13"/>
      <c r="G5" s="14"/>
      <c r="H5" s="3"/>
      <c r="I5" s="143" t="s">
        <v>363</v>
      </c>
      <c r="J5" s="144" t="s">
        <v>364</v>
      </c>
      <c r="K5" s="144" t="s">
        <v>365</v>
      </c>
      <c r="L5" s="144" t="s">
        <v>366</v>
      </c>
      <c r="M5" s="144" t="s">
        <v>367</v>
      </c>
    </row>
    <row r="6" spans="1:13" s="6" customFormat="1" ht="23.25" customHeight="1" x14ac:dyDescent="0.25">
      <c r="A6" s="15" t="s">
        <v>347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24" customFormat="1" ht="45" customHeight="1" x14ac:dyDescent="0.25">
      <c r="A7" s="17">
        <v>1</v>
      </c>
      <c r="B7" s="18">
        <v>1</v>
      </c>
      <c r="C7" s="19" t="s">
        <v>306</v>
      </c>
      <c r="D7" s="19" t="s">
        <v>92</v>
      </c>
      <c r="E7" s="20" t="s">
        <v>321</v>
      </c>
      <c r="F7" s="18" t="s">
        <v>322</v>
      </c>
      <c r="G7" s="21">
        <v>43864</v>
      </c>
      <c r="H7" s="22">
        <v>3109557.33</v>
      </c>
      <c r="I7" s="23"/>
      <c r="J7" s="23"/>
      <c r="K7" s="23">
        <v>3109557.33</v>
      </c>
      <c r="L7" s="23"/>
      <c r="M7" s="23"/>
    </row>
    <row r="8" spans="1:13" s="24" customFormat="1" ht="45" customHeight="1" x14ac:dyDescent="0.25">
      <c r="A8" s="18">
        <v>2</v>
      </c>
      <c r="B8" s="18">
        <v>2</v>
      </c>
      <c r="C8" s="19" t="s">
        <v>68</v>
      </c>
      <c r="D8" s="19" t="s">
        <v>5</v>
      </c>
      <c r="E8" s="25" t="s">
        <v>247</v>
      </c>
      <c r="F8" s="25" t="s">
        <v>245</v>
      </c>
      <c r="G8" s="26">
        <v>43869</v>
      </c>
      <c r="H8" s="27">
        <v>785763.1</v>
      </c>
      <c r="I8" s="28">
        <v>647344.62</v>
      </c>
      <c r="J8" s="28"/>
      <c r="K8" s="28">
        <v>138418.48000000001</v>
      </c>
      <c r="L8" s="28"/>
      <c r="M8" s="28"/>
    </row>
    <row r="9" spans="1:13" s="24" customFormat="1" ht="45" customHeight="1" x14ac:dyDescent="0.25">
      <c r="A9" s="18"/>
      <c r="B9" s="18">
        <v>3</v>
      </c>
      <c r="C9" s="19" t="s">
        <v>68</v>
      </c>
      <c r="D9" s="19" t="s">
        <v>12</v>
      </c>
      <c r="E9" s="25" t="s">
        <v>247</v>
      </c>
      <c r="F9" s="25" t="s">
        <v>245</v>
      </c>
      <c r="G9" s="26">
        <v>43869</v>
      </c>
      <c r="H9" s="27">
        <v>1333141.8899999999</v>
      </c>
      <c r="I9" s="28">
        <v>549849.48</v>
      </c>
      <c r="J9" s="28"/>
      <c r="K9" s="28">
        <v>138418.48000000001</v>
      </c>
      <c r="L9" s="28">
        <v>644873.93000000005</v>
      </c>
      <c r="M9" s="28"/>
    </row>
    <row r="10" spans="1:13" s="24" customFormat="1" ht="45" customHeight="1" x14ac:dyDescent="0.25">
      <c r="A10" s="18"/>
      <c r="B10" s="18">
        <v>4</v>
      </c>
      <c r="C10" s="19" t="s">
        <v>68</v>
      </c>
      <c r="D10" s="19" t="s">
        <v>8</v>
      </c>
      <c r="E10" s="25" t="s">
        <v>247</v>
      </c>
      <c r="F10" s="25" t="s">
        <v>245</v>
      </c>
      <c r="G10" s="26">
        <v>43869</v>
      </c>
      <c r="H10" s="27">
        <v>355904.72</v>
      </c>
      <c r="I10" s="28"/>
      <c r="J10" s="28"/>
      <c r="K10" s="28">
        <v>138418.48000000001</v>
      </c>
      <c r="L10" s="28">
        <v>217486.24</v>
      </c>
      <c r="M10" s="28"/>
    </row>
    <row r="11" spans="1:13" s="24" customFormat="1" ht="45" customHeight="1" x14ac:dyDescent="0.25">
      <c r="A11" s="18"/>
      <c r="B11" s="18">
        <v>5</v>
      </c>
      <c r="C11" s="19" t="s">
        <v>68</v>
      </c>
      <c r="D11" s="19" t="s">
        <v>9</v>
      </c>
      <c r="E11" s="25" t="s">
        <v>247</v>
      </c>
      <c r="F11" s="25" t="s">
        <v>245</v>
      </c>
      <c r="G11" s="26">
        <v>43869</v>
      </c>
      <c r="H11" s="27">
        <v>611118.54</v>
      </c>
      <c r="I11" s="28"/>
      <c r="J11" s="28"/>
      <c r="K11" s="28">
        <v>138418.48000000001</v>
      </c>
      <c r="L11" s="28">
        <v>472700.06</v>
      </c>
      <c r="M11" s="28"/>
    </row>
    <row r="12" spans="1:13" s="24" customFormat="1" ht="45" customHeight="1" x14ac:dyDescent="0.25">
      <c r="A12" s="18"/>
      <c r="B12" s="18">
        <v>6</v>
      </c>
      <c r="C12" s="19" t="s">
        <v>68</v>
      </c>
      <c r="D12" s="19" t="s">
        <v>14</v>
      </c>
      <c r="E12" s="25" t="s">
        <v>247</v>
      </c>
      <c r="F12" s="25" t="s">
        <v>245</v>
      </c>
      <c r="G12" s="26">
        <v>43869</v>
      </c>
      <c r="H12" s="29">
        <v>1541675.37</v>
      </c>
      <c r="I12" s="28">
        <v>758382.97</v>
      </c>
      <c r="J12" s="28"/>
      <c r="K12" s="28">
        <v>138418.48000000001</v>
      </c>
      <c r="L12" s="28">
        <v>644873.93000000005</v>
      </c>
      <c r="M12" s="30"/>
    </row>
    <row r="13" spans="1:13" s="34" customFormat="1" ht="45" customHeight="1" x14ac:dyDescent="0.25">
      <c r="A13" s="18"/>
      <c r="B13" s="18">
        <v>7</v>
      </c>
      <c r="C13" s="19" t="s">
        <v>68</v>
      </c>
      <c r="D13" s="19" t="s">
        <v>29</v>
      </c>
      <c r="E13" s="25" t="s">
        <v>247</v>
      </c>
      <c r="F13" s="25" t="s">
        <v>245</v>
      </c>
      <c r="G13" s="26">
        <v>43869</v>
      </c>
      <c r="H13" s="31">
        <v>1687356.69</v>
      </c>
      <c r="I13" s="32">
        <v>904064.28</v>
      </c>
      <c r="J13" s="32"/>
      <c r="K13" s="32">
        <v>138418.48000000001</v>
      </c>
      <c r="L13" s="32">
        <v>644873.93000000005</v>
      </c>
      <c r="M13" s="33"/>
    </row>
    <row r="14" spans="1:13" s="34" customFormat="1" ht="45" customHeight="1" x14ac:dyDescent="0.25">
      <c r="A14" s="17">
        <v>3</v>
      </c>
      <c r="B14" s="18">
        <v>8</v>
      </c>
      <c r="C14" s="19" t="s">
        <v>69</v>
      </c>
      <c r="D14" s="19" t="s">
        <v>8</v>
      </c>
      <c r="E14" s="20" t="s">
        <v>70</v>
      </c>
      <c r="F14" s="18" t="s">
        <v>240</v>
      </c>
      <c r="G14" s="26">
        <v>43867</v>
      </c>
      <c r="H14" s="35">
        <v>267002.63</v>
      </c>
      <c r="I14" s="28"/>
      <c r="J14" s="28"/>
      <c r="K14" s="28">
        <v>238954.7</v>
      </c>
      <c r="L14" s="28">
        <v>28047.93</v>
      </c>
      <c r="M14" s="36"/>
    </row>
    <row r="15" spans="1:13" s="24" customFormat="1" ht="45" customHeight="1" x14ac:dyDescent="0.25">
      <c r="A15" s="17"/>
      <c r="B15" s="18">
        <v>9</v>
      </c>
      <c r="C15" s="19" t="s">
        <v>69</v>
      </c>
      <c r="D15" s="19" t="s">
        <v>14</v>
      </c>
      <c r="E15" s="20" t="s">
        <v>70</v>
      </c>
      <c r="F15" s="18" t="s">
        <v>240</v>
      </c>
      <c r="G15" s="26">
        <v>43867</v>
      </c>
      <c r="H15" s="35">
        <v>1015962.42</v>
      </c>
      <c r="I15" s="28">
        <v>97496.26</v>
      </c>
      <c r="J15" s="28"/>
      <c r="K15" s="28"/>
      <c r="L15" s="28">
        <v>918466.16</v>
      </c>
      <c r="M15" s="36"/>
    </row>
    <row r="16" spans="1:13" s="24" customFormat="1" ht="45" customHeight="1" x14ac:dyDescent="0.25">
      <c r="A16" s="18">
        <v>4</v>
      </c>
      <c r="B16" s="18">
        <v>10</v>
      </c>
      <c r="C16" s="19" t="s">
        <v>71</v>
      </c>
      <c r="D16" s="19" t="s">
        <v>12</v>
      </c>
      <c r="E16" s="25" t="s">
        <v>247</v>
      </c>
      <c r="F16" s="25" t="s">
        <v>245</v>
      </c>
      <c r="G16" s="26">
        <v>43869</v>
      </c>
      <c r="H16" s="35">
        <v>7118390.0199999996</v>
      </c>
      <c r="I16" s="28"/>
      <c r="J16" s="28"/>
      <c r="K16" s="28">
        <v>1630789.92</v>
      </c>
      <c r="L16" s="28">
        <v>5487600.0999999996</v>
      </c>
      <c r="M16" s="36"/>
    </row>
    <row r="17" spans="1:13" s="24" customFormat="1" ht="45" customHeight="1" x14ac:dyDescent="0.25">
      <c r="A17" s="17">
        <v>5</v>
      </c>
      <c r="B17" s="18">
        <v>11</v>
      </c>
      <c r="C17" s="19" t="s">
        <v>307</v>
      </c>
      <c r="D17" s="19" t="s">
        <v>92</v>
      </c>
      <c r="E17" s="20" t="s">
        <v>321</v>
      </c>
      <c r="F17" s="18" t="s">
        <v>322</v>
      </c>
      <c r="G17" s="21">
        <v>43864</v>
      </c>
      <c r="H17" s="37">
        <v>6262197.4700000007</v>
      </c>
      <c r="I17" s="38"/>
      <c r="J17" s="38"/>
      <c r="K17" s="38">
        <v>1937050.53</v>
      </c>
      <c r="L17" s="38">
        <v>4325146.9400000004</v>
      </c>
      <c r="M17" s="39"/>
    </row>
    <row r="18" spans="1:13" s="24" customFormat="1" ht="45" customHeight="1" x14ac:dyDescent="0.25">
      <c r="A18" s="17">
        <v>6</v>
      </c>
      <c r="B18" s="18">
        <v>12</v>
      </c>
      <c r="C18" s="19" t="s">
        <v>93</v>
      </c>
      <c r="D18" s="19" t="s">
        <v>90</v>
      </c>
      <c r="E18" s="20" t="s">
        <v>70</v>
      </c>
      <c r="F18" s="18" t="s">
        <v>241</v>
      </c>
      <c r="G18" s="26">
        <v>43867</v>
      </c>
      <c r="H18" s="40">
        <v>8763279.9399999995</v>
      </c>
      <c r="I18" s="38">
        <v>5421545.6499999994</v>
      </c>
      <c r="J18" s="38"/>
      <c r="K18" s="38">
        <v>3341734.29</v>
      </c>
      <c r="L18" s="38"/>
      <c r="M18" s="38"/>
    </row>
    <row r="19" spans="1:13" s="24" customFormat="1" ht="45" customHeight="1" x14ac:dyDescent="0.25">
      <c r="A19" s="17">
        <v>7</v>
      </c>
      <c r="B19" s="18">
        <v>13</v>
      </c>
      <c r="C19" s="19" t="s">
        <v>94</v>
      </c>
      <c r="D19" s="19" t="s">
        <v>92</v>
      </c>
      <c r="E19" s="20" t="s">
        <v>321</v>
      </c>
      <c r="F19" s="18" t="s">
        <v>95</v>
      </c>
      <c r="G19" s="21">
        <v>43300</v>
      </c>
      <c r="H19" s="22">
        <v>2488706.79</v>
      </c>
      <c r="I19" s="23"/>
      <c r="J19" s="23"/>
      <c r="K19" s="23">
        <v>971417.62</v>
      </c>
      <c r="L19" s="23">
        <v>1517289.17</v>
      </c>
      <c r="M19" s="23"/>
    </row>
    <row r="20" spans="1:13" ht="45" customHeight="1" x14ac:dyDescent="0.25">
      <c r="A20" s="17">
        <v>8</v>
      </c>
      <c r="B20" s="18">
        <v>14</v>
      </c>
      <c r="C20" s="19" t="s">
        <v>96</v>
      </c>
      <c r="D20" s="19" t="s">
        <v>92</v>
      </c>
      <c r="E20" s="20" t="s">
        <v>321</v>
      </c>
      <c r="F20" s="18" t="s">
        <v>95</v>
      </c>
      <c r="G20" s="21">
        <v>43300</v>
      </c>
      <c r="H20" s="22">
        <v>2482967.81</v>
      </c>
      <c r="I20" s="23"/>
      <c r="J20" s="23"/>
      <c r="K20" s="23">
        <v>751340.49</v>
      </c>
      <c r="L20" s="23">
        <v>1731627.32</v>
      </c>
      <c r="M20" s="23"/>
    </row>
    <row r="21" spans="1:13" ht="45" customHeight="1" x14ac:dyDescent="0.25">
      <c r="A21" s="18">
        <v>9</v>
      </c>
      <c r="B21" s="18">
        <v>15</v>
      </c>
      <c r="C21" s="19" t="s">
        <v>97</v>
      </c>
      <c r="D21" s="19" t="s">
        <v>5</v>
      </c>
      <c r="E21" s="25" t="s">
        <v>284</v>
      </c>
      <c r="F21" s="18" t="s">
        <v>278</v>
      </c>
      <c r="G21" s="41">
        <v>43893</v>
      </c>
      <c r="H21" s="42">
        <v>3034425.7186000003</v>
      </c>
      <c r="I21" s="43">
        <v>1831527.59</v>
      </c>
      <c r="J21" s="43"/>
      <c r="K21" s="43">
        <v>252672.4786</v>
      </c>
      <c r="L21" s="43">
        <v>950225.65</v>
      </c>
      <c r="M21" s="43"/>
    </row>
    <row r="22" spans="1:13" s="24" customFormat="1" ht="45" customHeight="1" x14ac:dyDescent="0.25">
      <c r="A22" s="18"/>
      <c r="B22" s="18">
        <v>16</v>
      </c>
      <c r="C22" s="19" t="s">
        <v>97</v>
      </c>
      <c r="D22" s="19" t="s">
        <v>9</v>
      </c>
      <c r="E22" s="25" t="s">
        <v>284</v>
      </c>
      <c r="F22" s="18" t="s">
        <v>278</v>
      </c>
      <c r="G22" s="41">
        <v>43893</v>
      </c>
      <c r="H22" s="42">
        <v>885369.5686</v>
      </c>
      <c r="I22" s="43">
        <v>485876.99</v>
      </c>
      <c r="J22" s="43"/>
      <c r="K22" s="43">
        <v>252672.4786</v>
      </c>
      <c r="L22" s="43">
        <v>146820.1</v>
      </c>
      <c r="M22" s="43"/>
    </row>
    <row r="23" spans="1:13" ht="45" customHeight="1" x14ac:dyDescent="0.25">
      <c r="A23" s="18">
        <v>10</v>
      </c>
      <c r="B23" s="18">
        <v>17</v>
      </c>
      <c r="C23" s="44" t="s">
        <v>98</v>
      </c>
      <c r="D23" s="19" t="s">
        <v>14</v>
      </c>
      <c r="E23" s="25" t="s">
        <v>232</v>
      </c>
      <c r="F23" s="18" t="s">
        <v>275</v>
      </c>
      <c r="G23" s="41">
        <v>43899</v>
      </c>
      <c r="H23" s="42">
        <v>3994677.2</v>
      </c>
      <c r="I23" s="43"/>
      <c r="J23" s="43"/>
      <c r="K23" s="43">
        <v>1333146.48</v>
      </c>
      <c r="L23" s="43">
        <v>2661530.7200000002</v>
      </c>
      <c r="M23" s="43"/>
    </row>
    <row r="24" spans="1:13" ht="45" customHeight="1" x14ac:dyDescent="0.25">
      <c r="A24" s="17">
        <v>11</v>
      </c>
      <c r="B24" s="18">
        <v>18</v>
      </c>
      <c r="C24" s="44" t="s">
        <v>99</v>
      </c>
      <c r="D24" s="19" t="s">
        <v>5</v>
      </c>
      <c r="E24" s="20" t="s">
        <v>70</v>
      </c>
      <c r="F24" s="18" t="s">
        <v>241</v>
      </c>
      <c r="G24" s="26">
        <v>43867</v>
      </c>
      <c r="H24" s="40">
        <v>862161.12</v>
      </c>
      <c r="I24" s="38"/>
      <c r="J24" s="38"/>
      <c r="K24" s="38">
        <v>192233.24</v>
      </c>
      <c r="L24" s="38">
        <v>669927.88</v>
      </c>
      <c r="M24" s="38"/>
    </row>
    <row r="25" spans="1:13" s="24" customFormat="1" ht="45" customHeight="1" x14ac:dyDescent="0.25">
      <c r="A25" s="17"/>
      <c r="B25" s="18">
        <v>19</v>
      </c>
      <c r="C25" s="44" t="s">
        <v>99</v>
      </c>
      <c r="D25" s="19" t="s">
        <v>12</v>
      </c>
      <c r="E25" s="20" t="s">
        <v>70</v>
      </c>
      <c r="F25" s="18" t="s">
        <v>241</v>
      </c>
      <c r="G25" s="26">
        <v>43867</v>
      </c>
      <c r="H25" s="40">
        <v>1134725.46</v>
      </c>
      <c r="I25" s="38"/>
      <c r="J25" s="38"/>
      <c r="K25" s="38">
        <v>192233.24</v>
      </c>
      <c r="L25" s="38">
        <v>942492.22</v>
      </c>
      <c r="M25" s="38"/>
    </row>
    <row r="26" spans="1:13" s="45" customFormat="1" ht="45" customHeight="1" x14ac:dyDescent="0.25">
      <c r="A26" s="17">
        <v>12</v>
      </c>
      <c r="B26" s="18">
        <v>20</v>
      </c>
      <c r="C26" s="19" t="s">
        <v>100</v>
      </c>
      <c r="D26" s="19" t="s">
        <v>92</v>
      </c>
      <c r="E26" s="20" t="s">
        <v>321</v>
      </c>
      <c r="F26" s="18" t="s">
        <v>95</v>
      </c>
      <c r="G26" s="21">
        <v>43300</v>
      </c>
      <c r="H26" s="22">
        <v>4962428.95</v>
      </c>
      <c r="I26" s="23"/>
      <c r="J26" s="23"/>
      <c r="K26" s="23">
        <v>2117001.7200000002</v>
      </c>
      <c r="L26" s="23">
        <v>2845427.23</v>
      </c>
      <c r="M26" s="23"/>
    </row>
    <row r="27" spans="1:13" s="24" customFormat="1" ht="45" customHeight="1" x14ac:dyDescent="0.25">
      <c r="A27" s="18">
        <v>13</v>
      </c>
      <c r="B27" s="18">
        <v>21</v>
      </c>
      <c r="C27" s="19" t="s">
        <v>101</v>
      </c>
      <c r="D27" s="19" t="s">
        <v>14</v>
      </c>
      <c r="E27" s="25" t="s">
        <v>70</v>
      </c>
      <c r="F27" s="18" t="s">
        <v>239</v>
      </c>
      <c r="G27" s="41">
        <v>43861</v>
      </c>
      <c r="H27" s="40">
        <v>1050720.8400000001</v>
      </c>
      <c r="I27" s="38"/>
      <c r="J27" s="38"/>
      <c r="K27" s="38">
        <v>921001.45</v>
      </c>
      <c r="L27" s="38">
        <v>129719.39</v>
      </c>
      <c r="M27" s="38"/>
    </row>
    <row r="28" spans="1:13" s="24" customFormat="1" ht="45" customHeight="1" x14ac:dyDescent="0.25">
      <c r="A28" s="17">
        <f>A27+1</f>
        <v>14</v>
      </c>
      <c r="B28" s="18">
        <v>22</v>
      </c>
      <c r="C28" s="19" t="s">
        <v>102</v>
      </c>
      <c r="D28" s="19" t="s">
        <v>92</v>
      </c>
      <c r="E28" s="20" t="s">
        <v>321</v>
      </c>
      <c r="F28" s="18" t="s">
        <v>95</v>
      </c>
      <c r="G28" s="21">
        <v>43300</v>
      </c>
      <c r="H28" s="22">
        <v>2487047.9500000002</v>
      </c>
      <c r="I28" s="23"/>
      <c r="J28" s="23"/>
      <c r="K28" s="23">
        <v>570950.54</v>
      </c>
      <c r="L28" s="23">
        <v>1916097.41</v>
      </c>
      <c r="M28" s="23"/>
    </row>
    <row r="29" spans="1:13" s="24" customFormat="1" ht="45" customHeight="1" x14ac:dyDescent="0.25">
      <c r="A29" s="17">
        <f>A28+1</f>
        <v>15</v>
      </c>
      <c r="B29" s="18">
        <v>23</v>
      </c>
      <c r="C29" s="19" t="s">
        <v>103</v>
      </c>
      <c r="D29" s="19" t="s">
        <v>92</v>
      </c>
      <c r="E29" s="20" t="s">
        <v>321</v>
      </c>
      <c r="F29" s="18" t="s">
        <v>95</v>
      </c>
      <c r="G29" s="21">
        <v>43300</v>
      </c>
      <c r="H29" s="22">
        <v>2483120.38</v>
      </c>
      <c r="I29" s="23"/>
      <c r="J29" s="23"/>
      <c r="K29" s="23">
        <v>553131.94999999995</v>
      </c>
      <c r="L29" s="23">
        <v>1929988.43</v>
      </c>
      <c r="M29" s="23"/>
    </row>
    <row r="30" spans="1:13" s="24" customFormat="1" ht="45" customHeight="1" x14ac:dyDescent="0.25">
      <c r="A30" s="18">
        <v>16</v>
      </c>
      <c r="B30" s="18">
        <v>24</v>
      </c>
      <c r="C30" s="44" t="s">
        <v>104</v>
      </c>
      <c r="D30" s="19" t="s">
        <v>89</v>
      </c>
      <c r="E30" s="20" t="s">
        <v>105</v>
      </c>
      <c r="F30" s="18" t="s">
        <v>106</v>
      </c>
      <c r="G30" s="41">
        <v>43707</v>
      </c>
      <c r="H30" s="27">
        <v>2256836.3199999998</v>
      </c>
      <c r="I30" s="28"/>
      <c r="J30" s="28"/>
      <c r="K30" s="28">
        <v>1308449.75</v>
      </c>
      <c r="L30" s="28">
        <v>948386.57</v>
      </c>
      <c r="M30" s="28"/>
    </row>
    <row r="31" spans="1:13" s="34" customFormat="1" ht="45" customHeight="1" x14ac:dyDescent="0.25">
      <c r="A31" s="18">
        <v>17</v>
      </c>
      <c r="B31" s="18">
        <v>25</v>
      </c>
      <c r="C31" s="44" t="s">
        <v>107</v>
      </c>
      <c r="D31" s="19" t="s">
        <v>235</v>
      </c>
      <c r="E31" s="20" t="s">
        <v>105</v>
      </c>
      <c r="F31" s="18" t="s">
        <v>108</v>
      </c>
      <c r="G31" s="41">
        <v>43707</v>
      </c>
      <c r="H31" s="27">
        <v>2332909.4500000002</v>
      </c>
      <c r="I31" s="28"/>
      <c r="J31" s="28"/>
      <c r="K31" s="28">
        <v>1295405.32</v>
      </c>
      <c r="L31" s="28">
        <v>994515.5</v>
      </c>
      <c r="M31" s="28">
        <v>42988.63</v>
      </c>
    </row>
    <row r="32" spans="1:13" s="34" customFormat="1" ht="45" customHeight="1" x14ac:dyDescent="0.25">
      <c r="A32" s="17">
        <f>A31+1</f>
        <v>18</v>
      </c>
      <c r="B32" s="18">
        <v>26</v>
      </c>
      <c r="C32" s="19" t="s">
        <v>109</v>
      </c>
      <c r="D32" s="19" t="s">
        <v>92</v>
      </c>
      <c r="E32" s="20" t="s">
        <v>321</v>
      </c>
      <c r="F32" s="18" t="s">
        <v>95</v>
      </c>
      <c r="G32" s="21">
        <v>43300</v>
      </c>
      <c r="H32" s="22">
        <v>4937402.5199999996</v>
      </c>
      <c r="I32" s="23"/>
      <c r="J32" s="23"/>
      <c r="K32" s="23">
        <v>1090683.42</v>
      </c>
      <c r="L32" s="23">
        <v>3846719.0999999996</v>
      </c>
      <c r="M32" s="23"/>
    </row>
    <row r="33" spans="1:13" s="34" customFormat="1" ht="45" customHeight="1" x14ac:dyDescent="0.25">
      <c r="A33" s="17">
        <f>A32+1</f>
        <v>19</v>
      </c>
      <c r="B33" s="18">
        <v>27</v>
      </c>
      <c r="C33" s="19" t="s">
        <v>110</v>
      </c>
      <c r="D33" s="19" t="s">
        <v>92</v>
      </c>
      <c r="E33" s="20" t="s">
        <v>321</v>
      </c>
      <c r="F33" s="18" t="s">
        <v>95</v>
      </c>
      <c r="G33" s="21">
        <v>43300</v>
      </c>
      <c r="H33" s="22">
        <v>2587562.86</v>
      </c>
      <c r="I33" s="23"/>
      <c r="J33" s="23"/>
      <c r="K33" s="23">
        <v>501627.38</v>
      </c>
      <c r="L33" s="23">
        <v>2085935.48</v>
      </c>
      <c r="M33" s="23"/>
    </row>
    <row r="34" spans="1:13" s="24" customFormat="1" ht="45" customHeight="1" x14ac:dyDescent="0.25">
      <c r="A34" s="18">
        <v>20</v>
      </c>
      <c r="B34" s="18">
        <v>28</v>
      </c>
      <c r="C34" s="44" t="s">
        <v>111</v>
      </c>
      <c r="D34" s="19" t="s">
        <v>90</v>
      </c>
      <c r="E34" s="25" t="s">
        <v>70</v>
      </c>
      <c r="F34" s="18" t="s">
        <v>260</v>
      </c>
      <c r="G34" s="41">
        <v>43910</v>
      </c>
      <c r="H34" s="46">
        <v>10349847.52</v>
      </c>
      <c r="I34" s="47"/>
      <c r="J34" s="47"/>
      <c r="K34" s="47">
        <v>1983978.2</v>
      </c>
      <c r="L34" s="47">
        <v>8365869.3200000003</v>
      </c>
      <c r="M34" s="47"/>
    </row>
    <row r="35" spans="1:13" ht="45" customHeight="1" x14ac:dyDescent="0.25">
      <c r="A35" s="20">
        <v>21</v>
      </c>
      <c r="B35" s="18">
        <v>29</v>
      </c>
      <c r="C35" s="44" t="s">
        <v>112</v>
      </c>
      <c r="D35" s="19" t="s">
        <v>90</v>
      </c>
      <c r="E35" s="25" t="s">
        <v>70</v>
      </c>
      <c r="F35" s="18" t="s">
        <v>271</v>
      </c>
      <c r="G35" s="41">
        <v>43910</v>
      </c>
      <c r="H35" s="42">
        <v>10307725.390000001</v>
      </c>
      <c r="I35" s="43"/>
      <c r="J35" s="43"/>
      <c r="K35" s="43">
        <v>2164493.44</v>
      </c>
      <c r="L35" s="43">
        <v>8143231.9500000011</v>
      </c>
      <c r="M35" s="43"/>
    </row>
    <row r="36" spans="1:13" ht="45" customHeight="1" x14ac:dyDescent="0.25">
      <c r="A36" s="17" t="s">
        <v>334</v>
      </c>
      <c r="B36" s="18">
        <v>30</v>
      </c>
      <c r="C36" s="19" t="s">
        <v>112</v>
      </c>
      <c r="D36" s="19" t="s">
        <v>92</v>
      </c>
      <c r="E36" s="20" t="s">
        <v>321</v>
      </c>
      <c r="F36" s="18" t="s">
        <v>95</v>
      </c>
      <c r="G36" s="21">
        <v>43300</v>
      </c>
      <c r="H36" s="22">
        <v>4909803.82</v>
      </c>
      <c r="I36" s="23"/>
      <c r="J36" s="23"/>
      <c r="K36" s="23"/>
      <c r="L36" s="23">
        <v>4909803.82</v>
      </c>
      <c r="M36" s="23"/>
    </row>
    <row r="37" spans="1:13" ht="45" customHeight="1" x14ac:dyDescent="0.25">
      <c r="A37" s="18">
        <v>22</v>
      </c>
      <c r="B37" s="18">
        <v>31</v>
      </c>
      <c r="C37" s="44" t="s">
        <v>113</v>
      </c>
      <c r="D37" s="19" t="s">
        <v>5</v>
      </c>
      <c r="E37" s="25" t="s">
        <v>284</v>
      </c>
      <c r="F37" s="18" t="s">
        <v>259</v>
      </c>
      <c r="G37" s="41">
        <v>43893</v>
      </c>
      <c r="H37" s="46">
        <v>1753136.39</v>
      </c>
      <c r="I37" s="47"/>
      <c r="J37" s="47"/>
      <c r="K37" s="47">
        <v>204155.32</v>
      </c>
      <c r="L37" s="47">
        <v>1548981.07</v>
      </c>
      <c r="M37" s="47"/>
    </row>
    <row r="38" spans="1:13" ht="45" customHeight="1" x14ac:dyDescent="0.25">
      <c r="A38" s="18"/>
      <c r="B38" s="18">
        <v>32</v>
      </c>
      <c r="C38" s="44" t="s">
        <v>113</v>
      </c>
      <c r="D38" s="19" t="s">
        <v>12</v>
      </c>
      <c r="E38" s="25" t="s">
        <v>284</v>
      </c>
      <c r="F38" s="18" t="s">
        <v>259</v>
      </c>
      <c r="G38" s="41">
        <v>43893</v>
      </c>
      <c r="H38" s="46">
        <v>832503.79</v>
      </c>
      <c r="I38" s="47"/>
      <c r="J38" s="47"/>
      <c r="K38" s="47">
        <v>204155.32</v>
      </c>
      <c r="L38" s="47">
        <v>628348.47</v>
      </c>
      <c r="M38" s="47"/>
    </row>
    <row r="39" spans="1:13" ht="45" customHeight="1" x14ac:dyDescent="0.25">
      <c r="A39" s="18"/>
      <c r="B39" s="18">
        <v>33</v>
      </c>
      <c r="C39" s="44" t="s">
        <v>113</v>
      </c>
      <c r="D39" s="19" t="s">
        <v>90</v>
      </c>
      <c r="E39" s="25" t="s">
        <v>284</v>
      </c>
      <c r="F39" s="18" t="s">
        <v>259</v>
      </c>
      <c r="G39" s="41">
        <v>43893</v>
      </c>
      <c r="H39" s="46">
        <v>8707094.8800000008</v>
      </c>
      <c r="I39" s="47"/>
      <c r="J39" s="47"/>
      <c r="K39" s="47">
        <v>204155.32</v>
      </c>
      <c r="L39" s="47">
        <v>8502939.5600000005</v>
      </c>
      <c r="M39" s="47"/>
    </row>
    <row r="40" spans="1:13" ht="45" customHeight="1" x14ac:dyDescent="0.25">
      <c r="A40" s="17">
        <v>23</v>
      </c>
      <c r="B40" s="18">
        <v>34</v>
      </c>
      <c r="C40" s="19" t="s">
        <v>114</v>
      </c>
      <c r="D40" s="19" t="s">
        <v>92</v>
      </c>
      <c r="E40" s="20" t="s">
        <v>321</v>
      </c>
      <c r="F40" s="18" t="s">
        <v>95</v>
      </c>
      <c r="G40" s="21">
        <v>43300</v>
      </c>
      <c r="H40" s="22">
        <v>2557695.3199999998</v>
      </c>
      <c r="I40" s="23"/>
      <c r="J40" s="23"/>
      <c r="K40" s="23">
        <v>503600.91</v>
      </c>
      <c r="L40" s="23">
        <v>2054094.41</v>
      </c>
      <c r="M40" s="23"/>
    </row>
    <row r="41" spans="1:13" ht="45" customHeight="1" x14ac:dyDescent="0.25">
      <c r="A41" s="17">
        <f>A40+1</f>
        <v>24</v>
      </c>
      <c r="B41" s="18">
        <v>35</v>
      </c>
      <c r="C41" s="19" t="s">
        <v>115</v>
      </c>
      <c r="D41" s="19" t="s">
        <v>92</v>
      </c>
      <c r="E41" s="20" t="s">
        <v>321</v>
      </c>
      <c r="F41" s="18" t="s">
        <v>95</v>
      </c>
      <c r="G41" s="21">
        <v>43300</v>
      </c>
      <c r="H41" s="22">
        <v>2599490.79</v>
      </c>
      <c r="I41" s="23"/>
      <c r="J41" s="23"/>
      <c r="K41" s="23">
        <v>515097.63</v>
      </c>
      <c r="L41" s="23">
        <v>2084393.1600000001</v>
      </c>
      <c r="M41" s="23"/>
    </row>
    <row r="42" spans="1:13" ht="45" customHeight="1" x14ac:dyDescent="0.25">
      <c r="A42" s="17">
        <f>A41+1</f>
        <v>25</v>
      </c>
      <c r="B42" s="18">
        <v>36</v>
      </c>
      <c r="C42" s="19" t="s">
        <v>116</v>
      </c>
      <c r="D42" s="19" t="s">
        <v>92</v>
      </c>
      <c r="E42" s="20" t="s">
        <v>321</v>
      </c>
      <c r="F42" s="18" t="s">
        <v>95</v>
      </c>
      <c r="G42" s="21">
        <v>43300</v>
      </c>
      <c r="H42" s="22">
        <v>2553041.52</v>
      </c>
      <c r="I42" s="23"/>
      <c r="J42" s="23"/>
      <c r="K42" s="23">
        <v>494485.73</v>
      </c>
      <c r="L42" s="23">
        <v>2058555.79</v>
      </c>
      <c r="M42" s="23"/>
    </row>
    <row r="43" spans="1:13" ht="45" customHeight="1" x14ac:dyDescent="0.25">
      <c r="A43" s="18">
        <v>26</v>
      </c>
      <c r="B43" s="18">
        <v>37</v>
      </c>
      <c r="C43" s="44" t="s">
        <v>117</v>
      </c>
      <c r="D43" s="19" t="s">
        <v>5</v>
      </c>
      <c r="E43" s="25" t="s">
        <v>70</v>
      </c>
      <c r="F43" s="18" t="s">
        <v>271</v>
      </c>
      <c r="G43" s="41">
        <v>43910</v>
      </c>
      <c r="H43" s="42">
        <v>2554028.8199999998</v>
      </c>
      <c r="I43" s="43">
        <v>1149312.969</v>
      </c>
      <c r="J43" s="43"/>
      <c r="K43" s="43">
        <v>474963.77</v>
      </c>
      <c r="L43" s="43">
        <v>929752.08099999977</v>
      </c>
      <c r="M43" s="43"/>
    </row>
    <row r="44" spans="1:13" ht="45" customHeight="1" x14ac:dyDescent="0.25">
      <c r="A44" s="17">
        <f>A43+1</f>
        <v>27</v>
      </c>
      <c r="B44" s="18">
        <v>38</v>
      </c>
      <c r="C44" s="19" t="s">
        <v>118</v>
      </c>
      <c r="D44" s="19" t="s">
        <v>92</v>
      </c>
      <c r="E44" s="20" t="s">
        <v>321</v>
      </c>
      <c r="F44" s="18" t="s">
        <v>95</v>
      </c>
      <c r="G44" s="21">
        <v>43300</v>
      </c>
      <c r="H44" s="22">
        <v>7593681.3799999999</v>
      </c>
      <c r="I44" s="23"/>
      <c r="J44" s="23"/>
      <c r="K44" s="23">
        <v>2320298.12</v>
      </c>
      <c r="L44" s="23">
        <v>5273383.26</v>
      </c>
      <c r="M44" s="23"/>
    </row>
    <row r="45" spans="1:13" ht="45" customHeight="1" x14ac:dyDescent="0.25">
      <c r="A45" s="17">
        <v>28</v>
      </c>
      <c r="B45" s="18">
        <v>39</v>
      </c>
      <c r="C45" s="44" t="s">
        <v>73</v>
      </c>
      <c r="D45" s="19" t="s">
        <v>5</v>
      </c>
      <c r="E45" s="25" t="s">
        <v>247</v>
      </c>
      <c r="F45" s="18" t="s">
        <v>244</v>
      </c>
      <c r="G45" s="26">
        <v>43867</v>
      </c>
      <c r="H45" s="40">
        <v>1453329.35</v>
      </c>
      <c r="I45" s="38"/>
      <c r="J45" s="38"/>
      <c r="K45" s="38">
        <v>345722.79</v>
      </c>
      <c r="L45" s="38">
        <v>1107606.56</v>
      </c>
      <c r="M45" s="38"/>
    </row>
    <row r="46" spans="1:13" ht="45" customHeight="1" x14ac:dyDescent="0.25">
      <c r="A46" s="17"/>
      <c r="B46" s="18">
        <v>40</v>
      </c>
      <c r="C46" s="44" t="s">
        <v>73</v>
      </c>
      <c r="D46" s="19" t="s">
        <v>12</v>
      </c>
      <c r="E46" s="25" t="s">
        <v>247</v>
      </c>
      <c r="F46" s="18" t="s">
        <v>244</v>
      </c>
      <c r="G46" s="26">
        <v>43867</v>
      </c>
      <c r="H46" s="40">
        <v>2801347.54</v>
      </c>
      <c r="I46" s="38"/>
      <c r="J46" s="38"/>
      <c r="K46" s="38">
        <v>345722.79</v>
      </c>
      <c r="L46" s="38">
        <v>2455624.75</v>
      </c>
      <c r="M46" s="38"/>
    </row>
    <row r="47" spans="1:13" s="48" customFormat="1" ht="45" customHeight="1" x14ac:dyDescent="0.25">
      <c r="A47" s="17"/>
      <c r="B47" s="18">
        <v>41</v>
      </c>
      <c r="C47" s="44" t="s">
        <v>73</v>
      </c>
      <c r="D47" s="19" t="s">
        <v>9</v>
      </c>
      <c r="E47" s="25" t="s">
        <v>247</v>
      </c>
      <c r="F47" s="18" t="s">
        <v>244</v>
      </c>
      <c r="G47" s="26">
        <v>43867</v>
      </c>
      <c r="H47" s="40">
        <v>1114925.44</v>
      </c>
      <c r="I47" s="38"/>
      <c r="J47" s="38"/>
      <c r="K47" s="38">
        <v>345722.79</v>
      </c>
      <c r="L47" s="38">
        <v>769202.65</v>
      </c>
      <c r="M47" s="38"/>
    </row>
    <row r="48" spans="1:13" ht="45" customHeight="1" x14ac:dyDescent="0.25">
      <c r="A48" s="17">
        <v>29</v>
      </c>
      <c r="B48" s="18">
        <v>42</v>
      </c>
      <c r="C48" s="19" t="s">
        <v>308</v>
      </c>
      <c r="D48" s="19" t="s">
        <v>92</v>
      </c>
      <c r="E48" s="20" t="s">
        <v>321</v>
      </c>
      <c r="F48" s="18" t="s">
        <v>322</v>
      </c>
      <c r="G48" s="21">
        <v>43864</v>
      </c>
      <c r="H48" s="40">
        <v>3153667.6842</v>
      </c>
      <c r="I48" s="38"/>
      <c r="J48" s="38"/>
      <c r="K48" s="38">
        <v>525295.39419999998</v>
      </c>
      <c r="L48" s="38">
        <v>2628372.29</v>
      </c>
      <c r="M48" s="38"/>
    </row>
    <row r="49" spans="1:13" ht="45" customHeight="1" x14ac:dyDescent="0.25">
      <c r="A49" s="18">
        <v>30</v>
      </c>
      <c r="B49" s="18">
        <v>43</v>
      </c>
      <c r="C49" s="19" t="s">
        <v>75</v>
      </c>
      <c r="D49" s="19" t="s">
        <v>14</v>
      </c>
      <c r="E49" s="25" t="s">
        <v>293</v>
      </c>
      <c r="F49" s="18" t="s">
        <v>276</v>
      </c>
      <c r="G49" s="41">
        <v>43906</v>
      </c>
      <c r="H49" s="49">
        <v>1014525.1</v>
      </c>
      <c r="I49" s="50">
        <v>720924.65</v>
      </c>
      <c r="J49" s="50"/>
      <c r="K49" s="50">
        <v>187767.96</v>
      </c>
      <c r="L49" s="50">
        <v>105832.49</v>
      </c>
      <c r="M49" s="50"/>
    </row>
    <row r="50" spans="1:13" s="24" customFormat="1" ht="45" customHeight="1" x14ac:dyDescent="0.25">
      <c r="A50" s="17" t="s">
        <v>334</v>
      </c>
      <c r="B50" s="18">
        <v>44</v>
      </c>
      <c r="C50" s="19" t="s">
        <v>75</v>
      </c>
      <c r="D50" s="19" t="s">
        <v>92</v>
      </c>
      <c r="E50" s="20" t="s">
        <v>321</v>
      </c>
      <c r="F50" s="18" t="s">
        <v>322</v>
      </c>
      <c r="G50" s="21">
        <v>43864</v>
      </c>
      <c r="H50" s="40">
        <v>3160207.98</v>
      </c>
      <c r="I50" s="38"/>
      <c r="J50" s="38"/>
      <c r="K50" s="38">
        <v>294964.11</v>
      </c>
      <c r="L50" s="38">
        <v>2865243.87</v>
      </c>
      <c r="M50" s="38"/>
    </row>
    <row r="51" spans="1:13" ht="45" customHeight="1" x14ac:dyDescent="0.25">
      <c r="A51" s="17">
        <v>31</v>
      </c>
      <c r="B51" s="18">
        <v>45</v>
      </c>
      <c r="C51" s="19" t="s">
        <v>119</v>
      </c>
      <c r="D51" s="19" t="s">
        <v>5</v>
      </c>
      <c r="E51" s="25" t="s">
        <v>247</v>
      </c>
      <c r="F51" s="18" t="s">
        <v>244</v>
      </c>
      <c r="G51" s="26">
        <v>43867</v>
      </c>
      <c r="H51" s="40">
        <v>2148486.69</v>
      </c>
      <c r="I51" s="38"/>
      <c r="J51" s="38"/>
      <c r="K51" s="38">
        <v>168048.1</v>
      </c>
      <c r="L51" s="38">
        <v>1980438.59</v>
      </c>
      <c r="M51" s="38"/>
    </row>
    <row r="52" spans="1:13" ht="45" customHeight="1" x14ac:dyDescent="0.25">
      <c r="A52" s="17"/>
      <c r="B52" s="18">
        <v>46</v>
      </c>
      <c r="C52" s="19" t="s">
        <v>119</v>
      </c>
      <c r="D52" s="19" t="s">
        <v>12</v>
      </c>
      <c r="E52" s="25" t="s">
        <v>247</v>
      </c>
      <c r="F52" s="18" t="s">
        <v>244</v>
      </c>
      <c r="G52" s="26">
        <v>43867</v>
      </c>
      <c r="H52" s="40">
        <v>1008814.8</v>
      </c>
      <c r="I52" s="38"/>
      <c r="J52" s="38"/>
      <c r="K52" s="38">
        <v>168048.1</v>
      </c>
      <c r="L52" s="38">
        <v>840766.7</v>
      </c>
      <c r="M52" s="38"/>
    </row>
    <row r="53" spans="1:13" ht="45" customHeight="1" x14ac:dyDescent="0.25">
      <c r="A53" s="17"/>
      <c r="B53" s="18">
        <v>47</v>
      </c>
      <c r="C53" s="19" t="s">
        <v>119</v>
      </c>
      <c r="D53" s="19" t="s">
        <v>9</v>
      </c>
      <c r="E53" s="25" t="s">
        <v>247</v>
      </c>
      <c r="F53" s="18" t="s">
        <v>244</v>
      </c>
      <c r="G53" s="26">
        <v>43867</v>
      </c>
      <c r="H53" s="40">
        <v>555513.5</v>
      </c>
      <c r="I53" s="38"/>
      <c r="J53" s="38"/>
      <c r="K53" s="38">
        <v>168048.1</v>
      </c>
      <c r="L53" s="38">
        <v>387465.4</v>
      </c>
      <c r="M53" s="38"/>
    </row>
    <row r="54" spans="1:13" ht="45" customHeight="1" x14ac:dyDescent="0.25">
      <c r="A54" s="17"/>
      <c r="B54" s="18">
        <v>48</v>
      </c>
      <c r="C54" s="19" t="s">
        <v>119</v>
      </c>
      <c r="D54" s="19" t="s">
        <v>14</v>
      </c>
      <c r="E54" s="25" t="s">
        <v>247</v>
      </c>
      <c r="F54" s="18" t="s">
        <v>244</v>
      </c>
      <c r="G54" s="26">
        <v>43867</v>
      </c>
      <c r="H54" s="40">
        <v>1051622.42</v>
      </c>
      <c r="I54" s="38">
        <v>1051622.42</v>
      </c>
      <c r="J54" s="38"/>
      <c r="K54" s="38"/>
      <c r="L54" s="38"/>
      <c r="M54" s="38"/>
    </row>
    <row r="55" spans="1:13" s="24" customFormat="1" ht="45" customHeight="1" x14ac:dyDescent="0.25">
      <c r="A55" s="17" t="s">
        <v>334</v>
      </c>
      <c r="B55" s="18">
        <v>49</v>
      </c>
      <c r="C55" s="19" t="s">
        <v>119</v>
      </c>
      <c r="D55" s="19" t="s">
        <v>92</v>
      </c>
      <c r="E55" s="20" t="s">
        <v>321</v>
      </c>
      <c r="F55" s="18" t="s">
        <v>322</v>
      </c>
      <c r="G55" s="21">
        <v>43864</v>
      </c>
      <c r="H55" s="40">
        <v>3163571.8744000001</v>
      </c>
      <c r="I55" s="38"/>
      <c r="J55" s="38"/>
      <c r="K55" s="38">
        <v>504144.31440000003</v>
      </c>
      <c r="L55" s="38">
        <v>2659427.56</v>
      </c>
      <c r="M55" s="38"/>
    </row>
    <row r="56" spans="1:13" ht="45" customHeight="1" x14ac:dyDescent="0.25">
      <c r="A56" s="17">
        <v>32</v>
      </c>
      <c r="B56" s="18">
        <v>50</v>
      </c>
      <c r="C56" s="19" t="s">
        <v>323</v>
      </c>
      <c r="D56" s="19" t="s">
        <v>92</v>
      </c>
      <c r="E56" s="20" t="s">
        <v>321</v>
      </c>
      <c r="F56" s="18" t="s">
        <v>322</v>
      </c>
      <c r="G56" s="21">
        <v>43864</v>
      </c>
      <c r="H56" s="40">
        <v>3066140.0262000002</v>
      </c>
      <c r="I56" s="38"/>
      <c r="J56" s="38"/>
      <c r="K56" s="38">
        <v>437725.94620000001</v>
      </c>
      <c r="L56" s="38">
        <v>2628414.08</v>
      </c>
      <c r="M56" s="38"/>
    </row>
    <row r="57" spans="1:13" ht="45" customHeight="1" x14ac:dyDescent="0.25">
      <c r="A57" s="17">
        <v>33</v>
      </c>
      <c r="B57" s="18">
        <v>51</v>
      </c>
      <c r="C57" s="19" t="s">
        <v>309</v>
      </c>
      <c r="D57" s="19" t="s">
        <v>92</v>
      </c>
      <c r="E57" s="20" t="s">
        <v>321</v>
      </c>
      <c r="F57" s="18" t="s">
        <v>322</v>
      </c>
      <c r="G57" s="21">
        <v>43864</v>
      </c>
      <c r="H57" s="40">
        <v>3035084.95</v>
      </c>
      <c r="I57" s="38"/>
      <c r="J57" s="38"/>
      <c r="K57" s="38">
        <v>1479476.54</v>
      </c>
      <c r="L57" s="38">
        <v>1555608.41</v>
      </c>
      <c r="M57" s="38"/>
    </row>
    <row r="58" spans="1:13" ht="45" customHeight="1" x14ac:dyDescent="0.25">
      <c r="A58" s="17">
        <v>34</v>
      </c>
      <c r="B58" s="18">
        <v>52</v>
      </c>
      <c r="C58" s="19" t="s">
        <v>120</v>
      </c>
      <c r="D58" s="19" t="s">
        <v>12</v>
      </c>
      <c r="E58" s="25" t="s">
        <v>284</v>
      </c>
      <c r="F58" s="18" t="s">
        <v>259</v>
      </c>
      <c r="G58" s="41">
        <v>43893</v>
      </c>
      <c r="H58" s="46">
        <v>614073.21</v>
      </c>
      <c r="I58" s="47">
        <v>465079.31</v>
      </c>
      <c r="J58" s="47"/>
      <c r="K58" s="47">
        <v>148993.9</v>
      </c>
      <c r="L58" s="47"/>
      <c r="M58" s="47"/>
    </row>
    <row r="59" spans="1:13" ht="45" customHeight="1" x14ac:dyDescent="0.25">
      <c r="A59" s="17"/>
      <c r="B59" s="18">
        <v>53</v>
      </c>
      <c r="C59" s="51" t="s">
        <v>120</v>
      </c>
      <c r="D59" s="19" t="s">
        <v>9</v>
      </c>
      <c r="E59" s="25" t="s">
        <v>284</v>
      </c>
      <c r="F59" s="18" t="s">
        <v>259</v>
      </c>
      <c r="G59" s="41">
        <v>43893</v>
      </c>
      <c r="H59" s="46">
        <v>469765.93032000004</v>
      </c>
      <c r="I59" s="47">
        <v>88551.63</v>
      </c>
      <c r="J59" s="47"/>
      <c r="K59" s="47">
        <v>214726.82032</v>
      </c>
      <c r="L59" s="47">
        <v>166487.48000000001</v>
      </c>
      <c r="M59" s="47"/>
    </row>
    <row r="60" spans="1:13" s="34" customFormat="1" ht="45" customHeight="1" x14ac:dyDescent="0.25">
      <c r="A60" s="17" t="s">
        <v>334</v>
      </c>
      <c r="B60" s="18">
        <v>54</v>
      </c>
      <c r="C60" s="51" t="s">
        <v>120</v>
      </c>
      <c r="D60" s="19" t="s">
        <v>92</v>
      </c>
      <c r="E60" s="20" t="s">
        <v>321</v>
      </c>
      <c r="F60" s="18" t="s">
        <v>322</v>
      </c>
      <c r="G60" s="21">
        <v>43864</v>
      </c>
      <c r="H60" s="40">
        <v>3166755.6500000004</v>
      </c>
      <c r="I60" s="38"/>
      <c r="J60" s="38"/>
      <c r="K60" s="38">
        <v>1073634.1000000001</v>
      </c>
      <c r="L60" s="38">
        <v>2093121.55</v>
      </c>
      <c r="M60" s="38"/>
    </row>
    <row r="61" spans="1:13" s="24" customFormat="1" ht="45" customHeight="1" x14ac:dyDescent="0.25">
      <c r="A61" s="17">
        <v>35</v>
      </c>
      <c r="B61" s="18">
        <v>55</v>
      </c>
      <c r="C61" s="51" t="s">
        <v>121</v>
      </c>
      <c r="D61" s="19" t="s">
        <v>92</v>
      </c>
      <c r="E61" s="20" t="s">
        <v>321</v>
      </c>
      <c r="F61" s="18" t="s">
        <v>95</v>
      </c>
      <c r="G61" s="21">
        <v>43300</v>
      </c>
      <c r="H61" s="22">
        <v>2516423.9300000002</v>
      </c>
      <c r="I61" s="23"/>
      <c r="J61" s="23"/>
      <c r="K61" s="23">
        <v>475474.06</v>
      </c>
      <c r="L61" s="23">
        <v>2040949.87</v>
      </c>
      <c r="M61" s="23"/>
    </row>
    <row r="62" spans="1:13" s="24" customFormat="1" ht="45" customHeight="1" x14ac:dyDescent="0.25">
      <c r="A62" s="17">
        <v>36</v>
      </c>
      <c r="B62" s="18">
        <v>56</v>
      </c>
      <c r="C62" s="51" t="s">
        <v>310</v>
      </c>
      <c r="D62" s="19" t="s">
        <v>92</v>
      </c>
      <c r="E62" s="20" t="s">
        <v>321</v>
      </c>
      <c r="F62" s="18" t="s">
        <v>322</v>
      </c>
      <c r="G62" s="21">
        <v>43864</v>
      </c>
      <c r="H62" s="22">
        <v>3076499.76</v>
      </c>
      <c r="I62" s="23"/>
      <c r="J62" s="23"/>
      <c r="K62" s="23">
        <v>871754.8</v>
      </c>
      <c r="L62" s="23">
        <v>2204744.96</v>
      </c>
      <c r="M62" s="23"/>
    </row>
    <row r="63" spans="1:13" s="24" customFormat="1" ht="45" customHeight="1" x14ac:dyDescent="0.25">
      <c r="A63" s="17">
        <f>A62+1</f>
        <v>37</v>
      </c>
      <c r="B63" s="18">
        <v>57</v>
      </c>
      <c r="C63" s="51" t="s">
        <v>311</v>
      </c>
      <c r="D63" s="19" t="s">
        <v>92</v>
      </c>
      <c r="E63" s="20" t="s">
        <v>321</v>
      </c>
      <c r="F63" s="18" t="s">
        <v>322</v>
      </c>
      <c r="G63" s="21">
        <v>43864</v>
      </c>
      <c r="H63" s="40">
        <v>6191895.1499999994</v>
      </c>
      <c r="I63" s="38"/>
      <c r="J63" s="38"/>
      <c r="K63" s="38">
        <v>1852807.43</v>
      </c>
      <c r="L63" s="38">
        <v>4339087.72</v>
      </c>
      <c r="M63" s="38"/>
    </row>
    <row r="64" spans="1:13" ht="45" customHeight="1" x14ac:dyDescent="0.25">
      <c r="A64" s="17">
        <f>A63+1</f>
        <v>38</v>
      </c>
      <c r="B64" s="18">
        <v>58</v>
      </c>
      <c r="C64" s="51" t="s">
        <v>312</v>
      </c>
      <c r="D64" s="19" t="s">
        <v>92</v>
      </c>
      <c r="E64" s="20" t="s">
        <v>321</v>
      </c>
      <c r="F64" s="18" t="s">
        <v>322</v>
      </c>
      <c r="G64" s="21">
        <v>43864</v>
      </c>
      <c r="H64" s="22">
        <v>3179513.24</v>
      </c>
      <c r="I64" s="23"/>
      <c r="J64" s="23"/>
      <c r="K64" s="23">
        <v>1275718.32</v>
      </c>
      <c r="L64" s="23">
        <v>1903794.92</v>
      </c>
      <c r="M64" s="23"/>
    </row>
    <row r="65" spans="1:13" ht="45" customHeight="1" x14ac:dyDescent="0.25">
      <c r="A65" s="17">
        <f>A64+1</f>
        <v>39</v>
      </c>
      <c r="B65" s="18">
        <v>59</v>
      </c>
      <c r="C65" s="51" t="s">
        <v>313</v>
      </c>
      <c r="D65" s="19" t="s">
        <v>92</v>
      </c>
      <c r="E65" s="20" t="s">
        <v>321</v>
      </c>
      <c r="F65" s="18" t="s">
        <v>322</v>
      </c>
      <c r="G65" s="21">
        <v>43864</v>
      </c>
      <c r="H65" s="22">
        <v>3156713.84</v>
      </c>
      <c r="I65" s="23"/>
      <c r="J65" s="23"/>
      <c r="K65" s="23">
        <v>1289374.8400000001</v>
      </c>
      <c r="L65" s="23">
        <v>1867339</v>
      </c>
      <c r="M65" s="23"/>
    </row>
    <row r="66" spans="1:13" ht="45" customHeight="1" x14ac:dyDescent="0.25">
      <c r="A66" s="17">
        <v>40</v>
      </c>
      <c r="B66" s="18">
        <v>60</v>
      </c>
      <c r="C66" s="52" t="s">
        <v>122</v>
      </c>
      <c r="D66" s="19" t="s">
        <v>5</v>
      </c>
      <c r="E66" s="25" t="s">
        <v>70</v>
      </c>
      <c r="F66" s="18" t="s">
        <v>260</v>
      </c>
      <c r="G66" s="41">
        <v>43910</v>
      </c>
      <c r="H66" s="46">
        <v>1283077.8301333333</v>
      </c>
      <c r="I66" s="47"/>
      <c r="J66" s="47"/>
      <c r="K66" s="47">
        <v>144648.32013333333</v>
      </c>
      <c r="L66" s="47">
        <v>1138429.51</v>
      </c>
      <c r="M66" s="47"/>
    </row>
    <row r="67" spans="1:13" ht="45" customHeight="1" x14ac:dyDescent="0.25">
      <c r="A67" s="17"/>
      <c r="B67" s="18">
        <v>61</v>
      </c>
      <c r="C67" s="52" t="s">
        <v>122</v>
      </c>
      <c r="D67" s="19" t="s">
        <v>12</v>
      </c>
      <c r="E67" s="25" t="s">
        <v>70</v>
      </c>
      <c r="F67" s="18" t="s">
        <v>260</v>
      </c>
      <c r="G67" s="41">
        <v>43910</v>
      </c>
      <c r="H67" s="46">
        <v>976675.77013333328</v>
      </c>
      <c r="I67" s="47"/>
      <c r="J67" s="47"/>
      <c r="K67" s="47">
        <v>144648.32013333333</v>
      </c>
      <c r="L67" s="47">
        <v>832027.45</v>
      </c>
      <c r="M67" s="47"/>
    </row>
    <row r="68" spans="1:13" ht="45" customHeight="1" x14ac:dyDescent="0.25">
      <c r="A68" s="17"/>
      <c r="B68" s="18">
        <v>62</v>
      </c>
      <c r="C68" s="52" t="s">
        <v>122</v>
      </c>
      <c r="D68" s="19" t="s">
        <v>9</v>
      </c>
      <c r="E68" s="25" t="s">
        <v>70</v>
      </c>
      <c r="F68" s="18" t="s">
        <v>260</v>
      </c>
      <c r="G68" s="41">
        <v>43910</v>
      </c>
      <c r="H68" s="46">
        <v>1002628.2501333333</v>
      </c>
      <c r="I68" s="47">
        <v>414658.99</v>
      </c>
      <c r="J68" s="47"/>
      <c r="K68" s="47">
        <v>144648.32013333333</v>
      </c>
      <c r="L68" s="47">
        <v>443320.94</v>
      </c>
      <c r="M68" s="47"/>
    </row>
    <row r="69" spans="1:13" ht="45" customHeight="1" x14ac:dyDescent="0.25">
      <c r="A69" s="17">
        <v>41</v>
      </c>
      <c r="B69" s="18">
        <v>63</v>
      </c>
      <c r="C69" s="51" t="s">
        <v>123</v>
      </c>
      <c r="D69" s="19" t="s">
        <v>5</v>
      </c>
      <c r="E69" s="25" t="s">
        <v>294</v>
      </c>
      <c r="F69" s="18" t="s">
        <v>273</v>
      </c>
      <c r="G69" s="41">
        <v>43903</v>
      </c>
      <c r="H69" s="42">
        <v>2147957.0761000002</v>
      </c>
      <c r="I69" s="43">
        <v>1167191.08</v>
      </c>
      <c r="J69" s="43"/>
      <c r="K69" s="43">
        <v>355392.51610000001</v>
      </c>
      <c r="L69" s="43">
        <v>625373.48</v>
      </c>
      <c r="M69" s="43"/>
    </row>
    <row r="70" spans="1:13" ht="45" customHeight="1" x14ac:dyDescent="0.25">
      <c r="A70" s="17"/>
      <c r="B70" s="18">
        <v>64</v>
      </c>
      <c r="C70" s="51" t="s">
        <v>123</v>
      </c>
      <c r="D70" s="19" t="s">
        <v>89</v>
      </c>
      <c r="E70" s="25" t="s">
        <v>294</v>
      </c>
      <c r="F70" s="18" t="s">
        <v>273</v>
      </c>
      <c r="G70" s="41">
        <v>43903</v>
      </c>
      <c r="H70" s="42">
        <v>2800355.4961000001</v>
      </c>
      <c r="I70" s="43">
        <v>2090353.5</v>
      </c>
      <c r="J70" s="43"/>
      <c r="K70" s="43">
        <v>355392.51610000001</v>
      </c>
      <c r="L70" s="43">
        <v>354609.48</v>
      </c>
      <c r="M70" s="43"/>
    </row>
    <row r="71" spans="1:13" ht="45" customHeight="1" x14ac:dyDescent="0.25">
      <c r="A71" s="17">
        <v>42</v>
      </c>
      <c r="B71" s="18">
        <v>65</v>
      </c>
      <c r="C71" s="52" t="s">
        <v>124</v>
      </c>
      <c r="D71" s="19" t="s">
        <v>5</v>
      </c>
      <c r="E71" s="20" t="s">
        <v>78</v>
      </c>
      <c r="F71" s="18" t="s">
        <v>125</v>
      </c>
      <c r="G71" s="41">
        <v>43622</v>
      </c>
      <c r="H71" s="27">
        <v>359103.38</v>
      </c>
      <c r="I71" s="28"/>
      <c r="J71" s="28"/>
      <c r="K71" s="28">
        <v>189930.37</v>
      </c>
      <c r="L71" s="28">
        <v>169173.01</v>
      </c>
      <c r="M71" s="28"/>
    </row>
    <row r="72" spans="1:13" s="24" customFormat="1" ht="45" customHeight="1" x14ac:dyDescent="0.25">
      <c r="A72" s="17"/>
      <c r="B72" s="18">
        <v>66</v>
      </c>
      <c r="C72" s="44" t="s">
        <v>124</v>
      </c>
      <c r="D72" s="19" t="s">
        <v>9</v>
      </c>
      <c r="E72" s="20" t="s">
        <v>78</v>
      </c>
      <c r="F72" s="18" t="s">
        <v>125</v>
      </c>
      <c r="G72" s="41">
        <v>43622</v>
      </c>
      <c r="H72" s="27">
        <v>99596.05</v>
      </c>
      <c r="I72" s="28"/>
      <c r="J72" s="28"/>
      <c r="K72" s="28">
        <v>99596.05</v>
      </c>
      <c r="L72" s="28"/>
      <c r="M72" s="28"/>
    </row>
    <row r="73" spans="1:13" s="24" customFormat="1" ht="45" customHeight="1" x14ac:dyDescent="0.25">
      <c r="A73" s="17">
        <v>43</v>
      </c>
      <c r="B73" s="18">
        <v>67</v>
      </c>
      <c r="C73" s="44" t="s">
        <v>126</v>
      </c>
      <c r="D73" s="19" t="s">
        <v>5</v>
      </c>
      <c r="E73" s="25" t="s">
        <v>294</v>
      </c>
      <c r="F73" s="18" t="s">
        <v>273</v>
      </c>
      <c r="G73" s="41">
        <v>43903</v>
      </c>
      <c r="H73" s="42">
        <v>3188595.2923999997</v>
      </c>
      <c r="I73" s="43">
        <v>1725706.29</v>
      </c>
      <c r="J73" s="43"/>
      <c r="K73" s="43">
        <v>280097.3224</v>
      </c>
      <c r="L73" s="43">
        <v>1182791.6799999999</v>
      </c>
      <c r="M73" s="43"/>
    </row>
    <row r="74" spans="1:13" s="24" customFormat="1" ht="45" customHeight="1" x14ac:dyDescent="0.25">
      <c r="A74" s="17">
        <v>44</v>
      </c>
      <c r="B74" s="18">
        <v>68</v>
      </c>
      <c r="C74" s="44" t="s">
        <v>127</v>
      </c>
      <c r="D74" s="19" t="s">
        <v>12</v>
      </c>
      <c r="E74" s="20" t="s">
        <v>78</v>
      </c>
      <c r="F74" s="18" t="s">
        <v>125</v>
      </c>
      <c r="G74" s="41">
        <v>43622</v>
      </c>
      <c r="H74" s="27">
        <v>1624715.54</v>
      </c>
      <c r="I74" s="28"/>
      <c r="J74" s="28"/>
      <c r="K74" s="28">
        <v>752371.17</v>
      </c>
      <c r="L74" s="28">
        <v>872344.37</v>
      </c>
      <c r="M74" s="28"/>
    </row>
    <row r="75" spans="1:13" s="53" customFormat="1" ht="45" customHeight="1" x14ac:dyDescent="0.25">
      <c r="A75" s="17">
        <f>A74+1</f>
        <v>45</v>
      </c>
      <c r="B75" s="18">
        <v>69</v>
      </c>
      <c r="C75" s="51" t="s">
        <v>128</v>
      </c>
      <c r="D75" s="19" t="s">
        <v>92</v>
      </c>
      <c r="E75" s="20" t="s">
        <v>321</v>
      </c>
      <c r="F75" s="18" t="s">
        <v>95</v>
      </c>
      <c r="G75" s="21">
        <v>43300</v>
      </c>
      <c r="H75" s="22">
        <v>2455862.85</v>
      </c>
      <c r="I75" s="23"/>
      <c r="J75" s="23"/>
      <c r="K75" s="23"/>
      <c r="L75" s="23">
        <v>2455862.85</v>
      </c>
      <c r="M75" s="23"/>
    </row>
    <row r="76" spans="1:13" s="53" customFormat="1" ht="45" customHeight="1" x14ac:dyDescent="0.25">
      <c r="A76" s="17">
        <v>46</v>
      </c>
      <c r="B76" s="18">
        <v>70</v>
      </c>
      <c r="C76" s="51" t="s">
        <v>129</v>
      </c>
      <c r="D76" s="19" t="s">
        <v>92</v>
      </c>
      <c r="E76" s="20" t="s">
        <v>321</v>
      </c>
      <c r="F76" s="18" t="s">
        <v>322</v>
      </c>
      <c r="G76" s="21">
        <v>43864</v>
      </c>
      <c r="H76" s="22">
        <v>3128277.2656</v>
      </c>
      <c r="I76" s="23"/>
      <c r="J76" s="23"/>
      <c r="K76" s="23">
        <v>588244.89559999993</v>
      </c>
      <c r="L76" s="23">
        <v>2540032.37</v>
      </c>
      <c r="M76" s="23"/>
    </row>
    <row r="77" spans="1:13" s="53" customFormat="1" ht="45" customHeight="1" x14ac:dyDescent="0.25">
      <c r="A77" s="18">
        <v>47</v>
      </c>
      <c r="B77" s="18">
        <v>71</v>
      </c>
      <c r="C77" s="52" t="s">
        <v>130</v>
      </c>
      <c r="D77" s="19" t="s">
        <v>14</v>
      </c>
      <c r="E77" s="25" t="s">
        <v>78</v>
      </c>
      <c r="F77" s="18" t="s">
        <v>131</v>
      </c>
      <c r="G77" s="41">
        <v>43676</v>
      </c>
      <c r="H77" s="27">
        <v>5035692.2</v>
      </c>
      <c r="I77" s="28"/>
      <c r="J77" s="28"/>
      <c r="K77" s="28">
        <v>2510214.2400000002</v>
      </c>
      <c r="L77" s="28">
        <v>2525477.96</v>
      </c>
      <c r="M77" s="28"/>
    </row>
    <row r="78" spans="1:13" s="54" customFormat="1" ht="45" customHeight="1" x14ac:dyDescent="0.25">
      <c r="A78" s="17">
        <v>48</v>
      </c>
      <c r="B78" s="18">
        <v>72</v>
      </c>
      <c r="C78" s="52" t="s">
        <v>132</v>
      </c>
      <c r="D78" s="19" t="s">
        <v>5</v>
      </c>
      <c r="E78" s="25" t="s">
        <v>284</v>
      </c>
      <c r="F78" s="18" t="s">
        <v>277</v>
      </c>
      <c r="G78" s="41">
        <v>43893</v>
      </c>
      <c r="H78" s="49">
        <v>3096571.42</v>
      </c>
      <c r="I78" s="50"/>
      <c r="J78" s="50"/>
      <c r="K78" s="50">
        <v>373648.01</v>
      </c>
      <c r="L78" s="50">
        <v>2722923.41</v>
      </c>
      <c r="M78" s="50"/>
    </row>
    <row r="79" spans="1:13" s="54" customFormat="1" ht="45" customHeight="1" x14ac:dyDescent="0.25">
      <c r="A79" s="17"/>
      <c r="B79" s="18">
        <v>73</v>
      </c>
      <c r="C79" s="52" t="s">
        <v>132</v>
      </c>
      <c r="D79" s="19" t="s">
        <v>12</v>
      </c>
      <c r="E79" s="25" t="s">
        <v>284</v>
      </c>
      <c r="F79" s="18" t="s">
        <v>277</v>
      </c>
      <c r="G79" s="41">
        <v>43893</v>
      </c>
      <c r="H79" s="49">
        <v>1759548.48</v>
      </c>
      <c r="I79" s="50"/>
      <c r="J79" s="50"/>
      <c r="K79" s="50">
        <v>373648.01</v>
      </c>
      <c r="L79" s="50">
        <v>1385900.47</v>
      </c>
      <c r="M79" s="50"/>
    </row>
    <row r="80" spans="1:13" s="24" customFormat="1" ht="45" customHeight="1" x14ac:dyDescent="0.25">
      <c r="A80" s="17">
        <v>49</v>
      </c>
      <c r="B80" s="18">
        <v>74</v>
      </c>
      <c r="C80" s="44" t="s">
        <v>133</v>
      </c>
      <c r="D80" s="19" t="s">
        <v>14</v>
      </c>
      <c r="E80" s="25" t="s">
        <v>284</v>
      </c>
      <c r="F80" s="18" t="s">
        <v>274</v>
      </c>
      <c r="G80" s="41">
        <v>43893</v>
      </c>
      <c r="H80" s="42">
        <v>4097246.81</v>
      </c>
      <c r="I80" s="43"/>
      <c r="J80" s="43"/>
      <c r="K80" s="43">
        <v>1363417.68</v>
      </c>
      <c r="L80" s="43">
        <v>2733829.13</v>
      </c>
      <c r="M80" s="43"/>
    </row>
    <row r="81" spans="1:13" s="24" customFormat="1" ht="45" customHeight="1" x14ac:dyDescent="0.25">
      <c r="A81" s="17">
        <v>50</v>
      </c>
      <c r="B81" s="18">
        <v>75</v>
      </c>
      <c r="C81" s="44" t="s">
        <v>134</v>
      </c>
      <c r="D81" s="19" t="s">
        <v>5</v>
      </c>
      <c r="E81" s="25" t="s">
        <v>284</v>
      </c>
      <c r="F81" s="18" t="s">
        <v>277</v>
      </c>
      <c r="G81" s="41">
        <v>43893</v>
      </c>
      <c r="H81" s="42">
        <v>3169062.35</v>
      </c>
      <c r="I81" s="43"/>
      <c r="J81" s="43"/>
      <c r="K81" s="43">
        <v>289339.51</v>
      </c>
      <c r="L81" s="43">
        <v>2879722.84</v>
      </c>
      <c r="M81" s="43"/>
    </row>
    <row r="82" spans="1:13" ht="45" customHeight="1" x14ac:dyDescent="0.25">
      <c r="A82" s="17"/>
      <c r="B82" s="18">
        <v>76</v>
      </c>
      <c r="C82" s="44" t="s">
        <v>134</v>
      </c>
      <c r="D82" s="19" t="s">
        <v>12</v>
      </c>
      <c r="E82" s="25" t="s">
        <v>284</v>
      </c>
      <c r="F82" s="18" t="s">
        <v>277</v>
      </c>
      <c r="G82" s="41">
        <v>43893</v>
      </c>
      <c r="H82" s="42">
        <v>1307630.28</v>
      </c>
      <c r="I82" s="43"/>
      <c r="J82" s="43"/>
      <c r="K82" s="43">
        <v>289339.51</v>
      </c>
      <c r="L82" s="43">
        <v>1018290.77</v>
      </c>
      <c r="M82" s="43"/>
    </row>
    <row r="83" spans="1:13" s="34" customFormat="1" ht="45" customHeight="1" x14ac:dyDescent="0.25">
      <c r="A83" s="17"/>
      <c r="B83" s="18">
        <v>77</v>
      </c>
      <c r="C83" s="44" t="s">
        <v>134</v>
      </c>
      <c r="D83" s="19" t="s">
        <v>9</v>
      </c>
      <c r="E83" s="25" t="s">
        <v>284</v>
      </c>
      <c r="F83" s="18" t="s">
        <v>277</v>
      </c>
      <c r="G83" s="41">
        <v>43893</v>
      </c>
      <c r="H83" s="42">
        <v>559380.43999999994</v>
      </c>
      <c r="I83" s="43"/>
      <c r="J83" s="43"/>
      <c r="K83" s="43">
        <v>289339.51</v>
      </c>
      <c r="L83" s="43">
        <v>270040.93</v>
      </c>
      <c r="M83" s="43"/>
    </row>
    <row r="84" spans="1:13" s="34" customFormat="1" ht="45" customHeight="1" x14ac:dyDescent="0.25">
      <c r="A84" s="18">
        <v>51</v>
      </c>
      <c r="B84" s="18">
        <v>78</v>
      </c>
      <c r="C84" s="44" t="s">
        <v>76</v>
      </c>
      <c r="D84" s="19" t="s">
        <v>14</v>
      </c>
      <c r="E84" s="25" t="s">
        <v>105</v>
      </c>
      <c r="F84" s="18" t="s">
        <v>135</v>
      </c>
      <c r="G84" s="41">
        <v>43662</v>
      </c>
      <c r="H84" s="27">
        <v>8089253.370000001</v>
      </c>
      <c r="I84" s="28"/>
      <c r="J84" s="28"/>
      <c r="K84" s="28">
        <v>2667949.7200000002</v>
      </c>
      <c r="L84" s="28">
        <v>5421303.6500000004</v>
      </c>
      <c r="M84" s="28"/>
    </row>
    <row r="85" spans="1:13" ht="45" customHeight="1" x14ac:dyDescent="0.25">
      <c r="A85" s="17">
        <f>A84+1</f>
        <v>52</v>
      </c>
      <c r="B85" s="18">
        <v>79</v>
      </c>
      <c r="C85" s="19" t="s">
        <v>136</v>
      </c>
      <c r="D85" s="19" t="s">
        <v>92</v>
      </c>
      <c r="E85" s="20" t="s">
        <v>321</v>
      </c>
      <c r="F85" s="18" t="s">
        <v>95</v>
      </c>
      <c r="G85" s="21">
        <v>43300</v>
      </c>
      <c r="H85" s="22">
        <v>5031700.4400000004</v>
      </c>
      <c r="I85" s="23"/>
      <c r="J85" s="23"/>
      <c r="K85" s="23">
        <v>1050663.71</v>
      </c>
      <c r="L85" s="23">
        <v>3981036.7300000004</v>
      </c>
      <c r="M85" s="23"/>
    </row>
    <row r="86" spans="1:13" s="24" customFormat="1" ht="45" customHeight="1" x14ac:dyDescent="0.25">
      <c r="A86" s="17">
        <v>53</v>
      </c>
      <c r="B86" s="18">
        <v>80</v>
      </c>
      <c r="C86" s="44" t="s">
        <v>137</v>
      </c>
      <c r="D86" s="19" t="s">
        <v>12</v>
      </c>
      <c r="E86" s="25" t="s">
        <v>232</v>
      </c>
      <c r="F86" s="18" t="s">
        <v>275</v>
      </c>
      <c r="G86" s="41">
        <v>43899</v>
      </c>
      <c r="H86" s="42">
        <v>2017757.284</v>
      </c>
      <c r="I86" s="43">
        <v>145743.27848000001</v>
      </c>
      <c r="J86" s="43"/>
      <c r="K86" s="43">
        <v>257742.02552</v>
      </c>
      <c r="L86" s="43">
        <v>1614271.98</v>
      </c>
      <c r="M86" s="43"/>
    </row>
    <row r="87" spans="1:13" ht="45" customHeight="1" x14ac:dyDescent="0.25">
      <c r="A87" s="17"/>
      <c r="B87" s="18">
        <v>81</v>
      </c>
      <c r="C87" s="52" t="s">
        <v>137</v>
      </c>
      <c r="D87" s="19" t="s">
        <v>9</v>
      </c>
      <c r="E87" s="25" t="s">
        <v>232</v>
      </c>
      <c r="F87" s="18" t="s">
        <v>275</v>
      </c>
      <c r="G87" s="41">
        <v>43899</v>
      </c>
      <c r="H87" s="42">
        <v>1742366.6</v>
      </c>
      <c r="I87" s="43">
        <v>539568.21848000004</v>
      </c>
      <c r="J87" s="43"/>
      <c r="K87" s="43">
        <v>257742.02552</v>
      </c>
      <c r="L87" s="43">
        <v>945056.35</v>
      </c>
      <c r="M87" s="43"/>
    </row>
    <row r="88" spans="1:13" ht="45" customHeight="1" x14ac:dyDescent="0.25">
      <c r="A88" s="17">
        <v>54</v>
      </c>
      <c r="B88" s="18">
        <v>82</v>
      </c>
      <c r="C88" s="19" t="s">
        <v>314</v>
      </c>
      <c r="D88" s="19" t="s">
        <v>92</v>
      </c>
      <c r="E88" s="20" t="s">
        <v>321</v>
      </c>
      <c r="F88" s="18" t="s">
        <v>322</v>
      </c>
      <c r="G88" s="21">
        <v>43864</v>
      </c>
      <c r="H88" s="40">
        <v>6212379.4827999994</v>
      </c>
      <c r="I88" s="38"/>
      <c r="J88" s="38"/>
      <c r="K88" s="38">
        <v>1932334.7627999999</v>
      </c>
      <c r="L88" s="38">
        <v>4280044.72</v>
      </c>
      <c r="M88" s="38"/>
    </row>
    <row r="89" spans="1:13" s="24" customFormat="1" ht="45" customHeight="1" x14ac:dyDescent="0.25">
      <c r="A89" s="17">
        <v>55</v>
      </c>
      <c r="B89" s="18">
        <v>83</v>
      </c>
      <c r="C89" s="19" t="s">
        <v>324</v>
      </c>
      <c r="D89" s="19" t="s">
        <v>92</v>
      </c>
      <c r="E89" s="20" t="s">
        <v>321</v>
      </c>
      <c r="F89" s="18" t="s">
        <v>322</v>
      </c>
      <c r="G89" s="21">
        <v>43864</v>
      </c>
      <c r="H89" s="22">
        <v>3162140.5024000001</v>
      </c>
      <c r="I89" s="23"/>
      <c r="J89" s="23"/>
      <c r="K89" s="23">
        <v>1046925.7324000001</v>
      </c>
      <c r="L89" s="23">
        <v>2115214.77</v>
      </c>
      <c r="M89" s="23"/>
    </row>
    <row r="90" spans="1:13" s="24" customFormat="1" ht="45" customHeight="1" x14ac:dyDescent="0.25">
      <c r="A90" s="17">
        <f>A89+1</f>
        <v>56</v>
      </c>
      <c r="B90" s="18">
        <v>84</v>
      </c>
      <c r="C90" s="19" t="s">
        <v>138</v>
      </c>
      <c r="D90" s="19" t="s">
        <v>92</v>
      </c>
      <c r="E90" s="20" t="s">
        <v>321</v>
      </c>
      <c r="F90" s="18" t="s">
        <v>95</v>
      </c>
      <c r="G90" s="21">
        <v>43300</v>
      </c>
      <c r="H90" s="22">
        <v>2841939.96</v>
      </c>
      <c r="I90" s="23"/>
      <c r="J90" s="23"/>
      <c r="K90" s="23">
        <v>555950.65</v>
      </c>
      <c r="L90" s="23">
        <v>2285989.31</v>
      </c>
      <c r="M90" s="23"/>
    </row>
    <row r="91" spans="1:13" ht="45" customHeight="1" x14ac:dyDescent="0.25">
      <c r="A91" s="17">
        <v>57</v>
      </c>
      <c r="B91" s="18">
        <v>85</v>
      </c>
      <c r="C91" s="19" t="s">
        <v>139</v>
      </c>
      <c r="D91" s="19" t="s">
        <v>5</v>
      </c>
      <c r="E91" s="20" t="s">
        <v>70</v>
      </c>
      <c r="F91" s="18" t="s">
        <v>242</v>
      </c>
      <c r="G91" s="26">
        <v>43867</v>
      </c>
      <c r="H91" s="40">
        <v>4383812.71</v>
      </c>
      <c r="I91" s="38">
        <v>3655879.16</v>
      </c>
      <c r="J91" s="38"/>
      <c r="K91" s="38">
        <v>727933.55</v>
      </c>
      <c r="L91" s="38"/>
      <c r="M91" s="38"/>
    </row>
    <row r="92" spans="1:13" s="24" customFormat="1" ht="45" customHeight="1" x14ac:dyDescent="0.25">
      <c r="A92" s="17"/>
      <c r="B92" s="18">
        <v>86</v>
      </c>
      <c r="C92" s="51" t="s">
        <v>139</v>
      </c>
      <c r="D92" s="19" t="s">
        <v>12</v>
      </c>
      <c r="E92" s="20" t="s">
        <v>70</v>
      </c>
      <c r="F92" s="18" t="s">
        <v>242</v>
      </c>
      <c r="G92" s="26">
        <v>43867</v>
      </c>
      <c r="H92" s="40">
        <v>2310008.34</v>
      </c>
      <c r="I92" s="38">
        <v>1386005</v>
      </c>
      <c r="J92" s="38"/>
      <c r="K92" s="38">
        <v>924003.34</v>
      </c>
      <c r="L92" s="38"/>
      <c r="M92" s="38"/>
    </row>
    <row r="93" spans="1:13" ht="45" customHeight="1" x14ac:dyDescent="0.25">
      <c r="A93" s="17"/>
      <c r="B93" s="18">
        <v>87</v>
      </c>
      <c r="C93" s="19" t="s">
        <v>139</v>
      </c>
      <c r="D93" s="19" t="s">
        <v>9</v>
      </c>
      <c r="E93" s="20" t="s">
        <v>70</v>
      </c>
      <c r="F93" s="18" t="s">
        <v>242</v>
      </c>
      <c r="G93" s="26">
        <v>43867</v>
      </c>
      <c r="H93" s="40">
        <v>1718191.92</v>
      </c>
      <c r="I93" s="38">
        <v>1030915.15</v>
      </c>
      <c r="J93" s="38"/>
      <c r="K93" s="38">
        <v>687276.77</v>
      </c>
      <c r="L93" s="38"/>
      <c r="M93" s="38"/>
    </row>
    <row r="94" spans="1:13" ht="45" customHeight="1" x14ac:dyDescent="0.25">
      <c r="A94" s="18">
        <v>58</v>
      </c>
      <c r="B94" s="18">
        <v>88</v>
      </c>
      <c r="C94" s="52" t="s">
        <v>19</v>
      </c>
      <c r="D94" s="19" t="s">
        <v>5</v>
      </c>
      <c r="E94" s="25" t="s">
        <v>284</v>
      </c>
      <c r="F94" s="18" t="s">
        <v>274</v>
      </c>
      <c r="G94" s="41">
        <v>43893</v>
      </c>
      <c r="H94" s="42">
        <v>2719168.32</v>
      </c>
      <c r="I94" s="43">
        <v>1620780.98</v>
      </c>
      <c r="J94" s="43"/>
      <c r="K94" s="43"/>
      <c r="L94" s="43">
        <v>1098387.3400000001</v>
      </c>
      <c r="M94" s="43"/>
    </row>
    <row r="95" spans="1:13" ht="45" customHeight="1" x14ac:dyDescent="0.25">
      <c r="A95" s="18"/>
      <c r="B95" s="18">
        <v>89</v>
      </c>
      <c r="C95" s="44" t="s">
        <v>19</v>
      </c>
      <c r="D95" s="19" t="s">
        <v>12</v>
      </c>
      <c r="E95" s="25" t="s">
        <v>284</v>
      </c>
      <c r="F95" s="18" t="s">
        <v>274</v>
      </c>
      <c r="G95" s="41">
        <v>43893</v>
      </c>
      <c r="H95" s="42">
        <v>1152304.8999999999</v>
      </c>
      <c r="I95" s="43">
        <v>614231.30999999994</v>
      </c>
      <c r="J95" s="43"/>
      <c r="K95" s="43"/>
      <c r="L95" s="43">
        <v>538073.59</v>
      </c>
      <c r="M95" s="43"/>
    </row>
    <row r="96" spans="1:13" ht="45" customHeight="1" x14ac:dyDescent="0.25">
      <c r="A96" s="18"/>
      <c r="B96" s="18">
        <v>90</v>
      </c>
      <c r="C96" s="44" t="s">
        <v>19</v>
      </c>
      <c r="D96" s="19" t="s">
        <v>9</v>
      </c>
      <c r="E96" s="25" t="s">
        <v>284</v>
      </c>
      <c r="F96" s="18" t="s">
        <v>274</v>
      </c>
      <c r="G96" s="41">
        <v>43893</v>
      </c>
      <c r="H96" s="42">
        <v>953482.2</v>
      </c>
      <c r="I96" s="43">
        <v>507155.45</v>
      </c>
      <c r="J96" s="43"/>
      <c r="K96" s="43">
        <v>371831.06520000001</v>
      </c>
      <c r="L96" s="43">
        <v>74495.679999999993</v>
      </c>
      <c r="M96" s="43"/>
    </row>
    <row r="97" spans="1:13" ht="45" customHeight="1" x14ac:dyDescent="0.25">
      <c r="A97" s="17">
        <v>59</v>
      </c>
      <c r="B97" s="18">
        <v>91</v>
      </c>
      <c r="C97" s="44" t="s">
        <v>140</v>
      </c>
      <c r="D97" s="19" t="s">
        <v>5</v>
      </c>
      <c r="E97" s="20" t="s">
        <v>232</v>
      </c>
      <c r="F97" s="18" t="s">
        <v>243</v>
      </c>
      <c r="G97" s="26">
        <v>43867</v>
      </c>
      <c r="H97" s="40">
        <v>2231466.9700000002</v>
      </c>
      <c r="I97" s="38">
        <v>1033649.99</v>
      </c>
      <c r="J97" s="38"/>
      <c r="K97" s="38">
        <v>193656.84</v>
      </c>
      <c r="L97" s="38">
        <v>1004160.14</v>
      </c>
      <c r="M97" s="38"/>
    </row>
    <row r="98" spans="1:13" s="24" customFormat="1" ht="45" customHeight="1" x14ac:dyDescent="0.25">
      <c r="A98" s="17"/>
      <c r="B98" s="18">
        <v>92</v>
      </c>
      <c r="C98" s="44" t="s">
        <v>140</v>
      </c>
      <c r="D98" s="19" t="s">
        <v>12</v>
      </c>
      <c r="E98" s="20" t="s">
        <v>232</v>
      </c>
      <c r="F98" s="18" t="s">
        <v>243</v>
      </c>
      <c r="G98" s="26">
        <v>43867</v>
      </c>
      <c r="H98" s="40">
        <v>1321470.76</v>
      </c>
      <c r="I98" s="38">
        <v>1127813.92</v>
      </c>
      <c r="J98" s="38"/>
      <c r="K98" s="38">
        <v>193656.84</v>
      </c>
      <c r="L98" s="38"/>
      <c r="M98" s="38"/>
    </row>
    <row r="99" spans="1:13" ht="45" customHeight="1" x14ac:dyDescent="0.25">
      <c r="A99" s="17"/>
      <c r="B99" s="18">
        <v>93</v>
      </c>
      <c r="C99" s="44" t="s">
        <v>140</v>
      </c>
      <c r="D99" s="19" t="s">
        <v>9</v>
      </c>
      <c r="E99" s="20" t="s">
        <v>232</v>
      </c>
      <c r="F99" s="18" t="s">
        <v>243</v>
      </c>
      <c r="G99" s="26">
        <v>43867</v>
      </c>
      <c r="H99" s="40">
        <v>1866046.97</v>
      </c>
      <c r="I99" s="38">
        <v>230000</v>
      </c>
      <c r="J99" s="38"/>
      <c r="K99" s="38">
        <v>193656.84</v>
      </c>
      <c r="L99" s="38">
        <v>1442390.13</v>
      </c>
      <c r="M99" s="38"/>
    </row>
    <row r="100" spans="1:13" ht="45" customHeight="1" x14ac:dyDescent="0.25">
      <c r="A100" s="17"/>
      <c r="B100" s="18">
        <v>94</v>
      </c>
      <c r="C100" s="44" t="s">
        <v>140</v>
      </c>
      <c r="D100" s="19" t="s">
        <v>14</v>
      </c>
      <c r="E100" s="20" t="s">
        <v>232</v>
      </c>
      <c r="F100" s="18" t="s">
        <v>243</v>
      </c>
      <c r="G100" s="26">
        <v>43867</v>
      </c>
      <c r="H100" s="40">
        <v>5012996.87</v>
      </c>
      <c r="I100" s="38">
        <v>2929022.69</v>
      </c>
      <c r="J100" s="38"/>
      <c r="K100" s="38">
        <v>193656.84</v>
      </c>
      <c r="L100" s="38">
        <v>1890317.34</v>
      </c>
      <c r="M100" s="38"/>
    </row>
    <row r="101" spans="1:13" ht="45" customHeight="1" x14ac:dyDescent="0.25">
      <c r="A101" s="17">
        <v>60</v>
      </c>
      <c r="B101" s="18">
        <v>95</v>
      </c>
      <c r="C101" s="44" t="s">
        <v>20</v>
      </c>
      <c r="D101" s="19" t="s">
        <v>5</v>
      </c>
      <c r="E101" s="20" t="s">
        <v>232</v>
      </c>
      <c r="F101" s="18" t="s">
        <v>243</v>
      </c>
      <c r="G101" s="26">
        <v>43867</v>
      </c>
      <c r="H101" s="40">
        <v>1304003.6199999999</v>
      </c>
      <c r="I101" s="38">
        <v>1187266.1399999999</v>
      </c>
      <c r="J101" s="38"/>
      <c r="K101" s="38">
        <v>116737.48</v>
      </c>
      <c r="L101" s="38"/>
      <c r="M101" s="38"/>
    </row>
    <row r="102" spans="1:13" s="24" customFormat="1" ht="45" customHeight="1" x14ac:dyDescent="0.25">
      <c r="A102" s="17"/>
      <c r="B102" s="18">
        <v>96</v>
      </c>
      <c r="C102" s="44" t="s">
        <v>20</v>
      </c>
      <c r="D102" s="19" t="s">
        <v>12</v>
      </c>
      <c r="E102" s="20" t="s">
        <v>232</v>
      </c>
      <c r="F102" s="18" t="s">
        <v>243</v>
      </c>
      <c r="G102" s="26">
        <v>43867</v>
      </c>
      <c r="H102" s="40">
        <v>1530051.5</v>
      </c>
      <c r="I102" s="38">
        <v>1177796</v>
      </c>
      <c r="J102" s="38"/>
      <c r="K102" s="38">
        <v>316737.48</v>
      </c>
      <c r="L102" s="38">
        <v>35518.03</v>
      </c>
      <c r="M102" s="38"/>
    </row>
    <row r="103" spans="1:13" ht="45" customHeight="1" x14ac:dyDescent="0.25">
      <c r="A103" s="17"/>
      <c r="B103" s="18">
        <v>97</v>
      </c>
      <c r="C103" s="44" t="s">
        <v>20</v>
      </c>
      <c r="D103" s="19" t="s">
        <v>9</v>
      </c>
      <c r="E103" s="20" t="s">
        <v>232</v>
      </c>
      <c r="F103" s="18" t="s">
        <v>243</v>
      </c>
      <c r="G103" s="26">
        <v>43867</v>
      </c>
      <c r="H103" s="40">
        <v>1326366.97</v>
      </c>
      <c r="I103" s="38">
        <v>915178.58</v>
      </c>
      <c r="J103" s="38"/>
      <c r="K103" s="38">
        <v>316737.48</v>
      </c>
      <c r="L103" s="38">
        <v>94450.91</v>
      </c>
      <c r="M103" s="38"/>
    </row>
    <row r="104" spans="1:13" ht="45" customHeight="1" x14ac:dyDescent="0.25">
      <c r="A104" s="18">
        <v>61</v>
      </c>
      <c r="B104" s="18">
        <v>98</v>
      </c>
      <c r="C104" s="19" t="s">
        <v>77</v>
      </c>
      <c r="D104" s="19" t="s">
        <v>14</v>
      </c>
      <c r="E104" s="25" t="s">
        <v>78</v>
      </c>
      <c r="F104" s="18" t="s">
        <v>79</v>
      </c>
      <c r="G104" s="41">
        <v>43579</v>
      </c>
      <c r="H104" s="22">
        <v>2201860.1800000002</v>
      </c>
      <c r="I104" s="23"/>
      <c r="J104" s="23"/>
      <c r="K104" s="23">
        <v>1949214.32</v>
      </c>
      <c r="L104" s="23">
        <v>252645.86</v>
      </c>
      <c r="M104" s="23"/>
    </row>
    <row r="105" spans="1:13" ht="45" customHeight="1" x14ac:dyDescent="0.25">
      <c r="A105" s="18">
        <v>62</v>
      </c>
      <c r="B105" s="18">
        <v>99</v>
      </c>
      <c r="C105" s="44" t="s">
        <v>80</v>
      </c>
      <c r="D105" s="19" t="s">
        <v>5</v>
      </c>
      <c r="E105" s="25" t="s">
        <v>284</v>
      </c>
      <c r="F105" s="18" t="s">
        <v>278</v>
      </c>
      <c r="G105" s="41">
        <v>43893</v>
      </c>
      <c r="H105" s="42">
        <v>2458529.9622</v>
      </c>
      <c r="I105" s="43"/>
      <c r="J105" s="43"/>
      <c r="K105" s="43">
        <v>326323.98219999997</v>
      </c>
      <c r="L105" s="43">
        <v>2132205.98</v>
      </c>
      <c r="M105" s="43"/>
    </row>
    <row r="106" spans="1:13" s="24" customFormat="1" ht="45" customHeight="1" x14ac:dyDescent="0.25">
      <c r="A106" s="18"/>
      <c r="B106" s="18">
        <v>100</v>
      </c>
      <c r="C106" s="44" t="s">
        <v>80</v>
      </c>
      <c r="D106" s="19" t="s">
        <v>12</v>
      </c>
      <c r="E106" s="25" t="s">
        <v>284</v>
      </c>
      <c r="F106" s="18" t="s">
        <v>278</v>
      </c>
      <c r="G106" s="41">
        <v>43893</v>
      </c>
      <c r="H106" s="42">
        <v>1208901.5622</v>
      </c>
      <c r="I106" s="43"/>
      <c r="J106" s="43"/>
      <c r="K106" s="43">
        <v>326323.98219999997</v>
      </c>
      <c r="L106" s="43">
        <v>882577.58</v>
      </c>
      <c r="M106" s="43"/>
    </row>
    <row r="107" spans="1:13" s="24" customFormat="1" ht="45" customHeight="1" x14ac:dyDescent="0.25">
      <c r="A107" s="18"/>
      <c r="B107" s="18">
        <v>101</v>
      </c>
      <c r="C107" s="44" t="s">
        <v>80</v>
      </c>
      <c r="D107" s="19" t="s">
        <v>9</v>
      </c>
      <c r="E107" s="25" t="s">
        <v>284</v>
      </c>
      <c r="F107" s="18" t="s">
        <v>278</v>
      </c>
      <c r="G107" s="41">
        <v>43893</v>
      </c>
      <c r="H107" s="42">
        <v>943647.29999999993</v>
      </c>
      <c r="I107" s="43"/>
      <c r="J107" s="43"/>
      <c r="K107" s="43">
        <v>326323.98</v>
      </c>
      <c r="L107" s="43">
        <v>617323.31999999995</v>
      </c>
      <c r="M107" s="43"/>
    </row>
    <row r="108" spans="1:13" s="54" customFormat="1" ht="45" customHeight="1" x14ac:dyDescent="0.25">
      <c r="A108" s="17">
        <v>63</v>
      </c>
      <c r="B108" s="18">
        <v>102</v>
      </c>
      <c r="C108" s="19" t="s">
        <v>81</v>
      </c>
      <c r="D108" s="19" t="s">
        <v>92</v>
      </c>
      <c r="E108" s="20" t="s">
        <v>321</v>
      </c>
      <c r="F108" s="18" t="s">
        <v>95</v>
      </c>
      <c r="G108" s="21">
        <v>43300</v>
      </c>
      <c r="H108" s="22">
        <v>2532157.19</v>
      </c>
      <c r="I108" s="23"/>
      <c r="J108" s="23"/>
      <c r="K108" s="23">
        <v>584820.89</v>
      </c>
      <c r="L108" s="23">
        <v>1947336.2999999998</v>
      </c>
      <c r="M108" s="23"/>
    </row>
    <row r="109" spans="1:13" ht="45" customHeight="1" x14ac:dyDescent="0.25">
      <c r="A109" s="17">
        <v>64</v>
      </c>
      <c r="B109" s="18">
        <v>103</v>
      </c>
      <c r="C109" s="19" t="s">
        <v>141</v>
      </c>
      <c r="D109" s="19" t="s">
        <v>92</v>
      </c>
      <c r="E109" s="20" t="s">
        <v>321</v>
      </c>
      <c r="F109" s="18" t="s">
        <v>95</v>
      </c>
      <c r="G109" s="21">
        <v>43300</v>
      </c>
      <c r="H109" s="22">
        <v>2555221.31</v>
      </c>
      <c r="I109" s="23"/>
      <c r="J109" s="23"/>
      <c r="K109" s="23">
        <v>828773.33</v>
      </c>
      <c r="L109" s="23">
        <v>1726447.98</v>
      </c>
      <c r="M109" s="23"/>
    </row>
    <row r="110" spans="1:13" s="24" customFormat="1" ht="45" customHeight="1" x14ac:dyDescent="0.25">
      <c r="A110" s="25">
        <v>65</v>
      </c>
      <c r="B110" s="18">
        <v>104</v>
      </c>
      <c r="C110" s="44" t="s">
        <v>142</v>
      </c>
      <c r="D110" s="19" t="s">
        <v>5</v>
      </c>
      <c r="E110" s="25" t="s">
        <v>232</v>
      </c>
      <c r="F110" s="18" t="s">
        <v>272</v>
      </c>
      <c r="G110" s="41">
        <v>43899</v>
      </c>
      <c r="H110" s="42">
        <v>6827232.7699999996</v>
      </c>
      <c r="I110" s="43">
        <v>2618787.1681185705</v>
      </c>
      <c r="J110" s="43"/>
      <c r="K110" s="43">
        <v>619375.32326666662</v>
      </c>
      <c r="L110" s="43">
        <v>3589070.2753346004</v>
      </c>
      <c r="M110" s="43"/>
    </row>
    <row r="111" spans="1:13" ht="45" customHeight="1" x14ac:dyDescent="0.25">
      <c r="A111" s="25"/>
      <c r="B111" s="18">
        <v>105</v>
      </c>
      <c r="C111" s="44" t="s">
        <v>142</v>
      </c>
      <c r="D111" s="19" t="s">
        <v>12</v>
      </c>
      <c r="E111" s="25" t="s">
        <v>232</v>
      </c>
      <c r="F111" s="18" t="s">
        <v>272</v>
      </c>
      <c r="G111" s="41">
        <v>43899</v>
      </c>
      <c r="H111" s="42">
        <v>7231446.5099999998</v>
      </c>
      <c r="I111" s="43">
        <v>3023000.91</v>
      </c>
      <c r="J111" s="43"/>
      <c r="K111" s="43">
        <v>619375.31999999995</v>
      </c>
      <c r="L111" s="43">
        <v>3589070.28</v>
      </c>
      <c r="M111" s="43"/>
    </row>
    <row r="112" spans="1:13" ht="45" customHeight="1" x14ac:dyDescent="0.25">
      <c r="A112" s="55"/>
      <c r="B112" s="56">
        <v>106</v>
      </c>
      <c r="C112" s="57" t="s">
        <v>142</v>
      </c>
      <c r="D112" s="58" t="s">
        <v>9</v>
      </c>
      <c r="E112" s="55" t="s">
        <v>232</v>
      </c>
      <c r="F112" s="56" t="s">
        <v>272</v>
      </c>
      <c r="G112" s="59">
        <v>43899</v>
      </c>
      <c r="H112" s="60">
        <v>3189915.89</v>
      </c>
      <c r="I112" s="61"/>
      <c r="J112" s="61"/>
      <c r="K112" s="61">
        <v>619375.31999999995</v>
      </c>
      <c r="L112" s="61">
        <v>2570540.5699999998</v>
      </c>
      <c r="M112" s="61"/>
    </row>
    <row r="113" spans="1:13" s="67" customFormat="1" ht="35.25" customHeight="1" x14ac:dyDescent="0.25">
      <c r="A113" s="25"/>
      <c r="B113" s="18"/>
      <c r="C113" s="62" t="s">
        <v>347</v>
      </c>
      <c r="D113" s="63" t="s">
        <v>368</v>
      </c>
      <c r="E113" s="64"/>
      <c r="F113" s="65"/>
      <c r="G113" s="66"/>
      <c r="H113" s="42">
        <f t="shared" ref="H113:M113" si="0">SUM(H7:H112)</f>
        <v>298817139.88651991</v>
      </c>
      <c r="I113" s="42">
        <f t="shared" si="0"/>
        <v>43312282.624078572</v>
      </c>
      <c r="J113" s="42">
        <f t="shared" si="0"/>
        <v>0</v>
      </c>
      <c r="K113" s="42">
        <f t="shared" si="0"/>
        <v>71384136.042026639</v>
      </c>
      <c r="L113" s="42">
        <f t="shared" si="0"/>
        <v>184077732.59633467</v>
      </c>
      <c r="M113" s="42">
        <f t="shared" si="0"/>
        <v>42988.63</v>
      </c>
    </row>
    <row r="114" spans="1:13" ht="24.75" customHeight="1" x14ac:dyDescent="0.25">
      <c r="A114" s="68" t="s">
        <v>348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</row>
    <row r="115" spans="1:13" ht="45" customHeight="1" x14ac:dyDescent="0.25">
      <c r="A115" s="17">
        <f>A112+1</f>
        <v>1</v>
      </c>
      <c r="B115" s="18">
        <v>1</v>
      </c>
      <c r="C115" s="19" t="s">
        <v>325</v>
      </c>
      <c r="D115" s="19" t="s">
        <v>92</v>
      </c>
      <c r="E115" s="20" t="s">
        <v>321</v>
      </c>
      <c r="F115" s="18" t="s">
        <v>322</v>
      </c>
      <c r="G115" s="21">
        <v>43864</v>
      </c>
      <c r="H115" s="46">
        <v>8461720.0800000001</v>
      </c>
      <c r="I115" s="47"/>
      <c r="J115" s="47"/>
      <c r="K115" s="47">
        <v>3270357.36</v>
      </c>
      <c r="L115" s="47">
        <v>5191362.72</v>
      </c>
      <c r="M115" s="47"/>
    </row>
    <row r="116" spans="1:13" ht="45" customHeight="1" x14ac:dyDescent="0.25">
      <c r="A116" s="17">
        <f>A115+1</f>
        <v>2</v>
      </c>
      <c r="B116" s="18">
        <v>2</v>
      </c>
      <c r="C116" s="19" t="s">
        <v>326</v>
      </c>
      <c r="D116" s="19" t="s">
        <v>92</v>
      </c>
      <c r="E116" s="20" t="s">
        <v>321</v>
      </c>
      <c r="F116" s="18" t="s">
        <v>322</v>
      </c>
      <c r="G116" s="21">
        <v>43864</v>
      </c>
      <c r="H116" s="22">
        <v>11495264.01</v>
      </c>
      <c r="I116" s="23"/>
      <c r="J116" s="23"/>
      <c r="K116" s="23">
        <v>3591360</v>
      </c>
      <c r="L116" s="23">
        <v>7903904.0099999998</v>
      </c>
      <c r="M116" s="23"/>
    </row>
    <row r="117" spans="1:13" ht="45" customHeight="1" x14ac:dyDescent="0.25">
      <c r="A117" s="17">
        <v>3</v>
      </c>
      <c r="B117" s="18">
        <v>3</v>
      </c>
      <c r="C117" s="19" t="s">
        <v>37</v>
      </c>
      <c r="D117" s="19" t="s">
        <v>29</v>
      </c>
      <c r="E117" s="25" t="s">
        <v>41</v>
      </c>
      <c r="F117" s="18" t="s">
        <v>268</v>
      </c>
      <c r="G117" s="41">
        <v>43902</v>
      </c>
      <c r="H117" s="70">
        <v>2561294.3199999998</v>
      </c>
      <c r="I117" s="71">
        <v>115907.43</v>
      </c>
      <c r="J117" s="71"/>
      <c r="K117" s="71">
        <v>109764.95</v>
      </c>
      <c r="L117" s="71">
        <v>2335621.94</v>
      </c>
      <c r="M117" s="71"/>
    </row>
    <row r="118" spans="1:13" ht="45" customHeight="1" x14ac:dyDescent="0.25">
      <c r="A118" s="17"/>
      <c r="B118" s="18">
        <v>4</v>
      </c>
      <c r="C118" s="19" t="s">
        <v>37</v>
      </c>
      <c r="D118" s="19" t="s">
        <v>17</v>
      </c>
      <c r="E118" s="25" t="s">
        <v>41</v>
      </c>
      <c r="F118" s="18" t="s">
        <v>268</v>
      </c>
      <c r="G118" s="41">
        <v>43902</v>
      </c>
      <c r="H118" s="70">
        <v>826564.13</v>
      </c>
      <c r="I118" s="71"/>
      <c r="J118" s="71"/>
      <c r="K118" s="71">
        <v>109764.95</v>
      </c>
      <c r="L118" s="71">
        <v>716799.18</v>
      </c>
      <c r="M118" s="71"/>
    </row>
    <row r="119" spans="1:13" s="24" customFormat="1" ht="45" customHeight="1" x14ac:dyDescent="0.25">
      <c r="A119" s="18">
        <v>4</v>
      </c>
      <c r="B119" s="18">
        <v>5</v>
      </c>
      <c r="C119" s="44" t="s">
        <v>38</v>
      </c>
      <c r="D119" s="19" t="s">
        <v>14</v>
      </c>
      <c r="E119" s="25" t="s">
        <v>41</v>
      </c>
      <c r="F119" s="18" t="s">
        <v>234</v>
      </c>
      <c r="G119" s="41">
        <v>43782</v>
      </c>
      <c r="H119" s="27">
        <v>2401858.64</v>
      </c>
      <c r="I119" s="28"/>
      <c r="J119" s="28"/>
      <c r="K119" s="28">
        <v>329741.53000000003</v>
      </c>
      <c r="L119" s="28">
        <v>2072117.11</v>
      </c>
      <c r="M119" s="28"/>
    </row>
    <row r="120" spans="1:13" ht="45" customHeight="1" x14ac:dyDescent="0.25">
      <c r="A120" s="18">
        <v>5</v>
      </c>
      <c r="B120" s="18">
        <v>6</v>
      </c>
      <c r="C120" s="44" t="s">
        <v>39</v>
      </c>
      <c r="D120" s="19" t="s">
        <v>90</v>
      </c>
      <c r="E120" s="25" t="s">
        <v>45</v>
      </c>
      <c r="F120" s="18" t="s">
        <v>301</v>
      </c>
      <c r="G120" s="41">
        <v>43971</v>
      </c>
      <c r="H120" s="42">
        <v>3940359.5</v>
      </c>
      <c r="I120" s="43">
        <v>1444993.31</v>
      </c>
      <c r="J120" s="43"/>
      <c r="K120" s="43">
        <v>440322.03</v>
      </c>
      <c r="L120" s="43">
        <v>2055044.16</v>
      </c>
      <c r="M120" s="43"/>
    </row>
    <row r="121" spans="1:13" s="24" customFormat="1" ht="45" customHeight="1" x14ac:dyDescent="0.25">
      <c r="A121" s="17">
        <f>A120+1</f>
        <v>6</v>
      </c>
      <c r="B121" s="18">
        <v>7</v>
      </c>
      <c r="C121" s="19" t="s">
        <v>327</v>
      </c>
      <c r="D121" s="19" t="s">
        <v>92</v>
      </c>
      <c r="E121" s="20" t="s">
        <v>321</v>
      </c>
      <c r="F121" s="18" t="s">
        <v>322</v>
      </c>
      <c r="G121" s="21">
        <v>43864</v>
      </c>
      <c r="H121" s="40">
        <v>5657367.3799999999</v>
      </c>
      <c r="I121" s="38"/>
      <c r="J121" s="38"/>
      <c r="K121" s="38">
        <v>2210574.1</v>
      </c>
      <c r="L121" s="38">
        <v>3446793.28</v>
      </c>
      <c r="M121" s="38"/>
    </row>
    <row r="122" spans="1:13" s="24" customFormat="1" ht="45" customHeight="1" x14ac:dyDescent="0.25">
      <c r="A122" s="17">
        <v>7</v>
      </c>
      <c r="B122" s="18">
        <v>8</v>
      </c>
      <c r="C122" s="44" t="s">
        <v>143</v>
      </c>
      <c r="D122" s="19" t="s">
        <v>5</v>
      </c>
      <c r="E122" s="20" t="s">
        <v>283</v>
      </c>
      <c r="F122" s="18" t="s">
        <v>256</v>
      </c>
      <c r="G122" s="41">
        <v>43906</v>
      </c>
      <c r="H122" s="46">
        <v>833202.66</v>
      </c>
      <c r="I122" s="47">
        <v>576703.96</v>
      </c>
      <c r="J122" s="47"/>
      <c r="K122" s="47">
        <v>57583.39</v>
      </c>
      <c r="L122" s="47">
        <v>198915.31</v>
      </c>
      <c r="M122" s="47"/>
    </row>
    <row r="123" spans="1:13" s="24" customFormat="1" ht="45" customHeight="1" x14ac:dyDescent="0.25">
      <c r="A123" s="17"/>
      <c r="B123" s="18">
        <v>9</v>
      </c>
      <c r="C123" s="44" t="s">
        <v>143</v>
      </c>
      <c r="D123" s="19" t="s">
        <v>14</v>
      </c>
      <c r="E123" s="20" t="s">
        <v>283</v>
      </c>
      <c r="F123" s="18" t="s">
        <v>256</v>
      </c>
      <c r="G123" s="41">
        <v>43906</v>
      </c>
      <c r="H123" s="46">
        <v>1435215.47</v>
      </c>
      <c r="I123" s="47">
        <v>1009508.33</v>
      </c>
      <c r="J123" s="47"/>
      <c r="K123" s="47">
        <v>57583.39</v>
      </c>
      <c r="L123" s="47">
        <v>368123.75</v>
      </c>
      <c r="M123" s="47"/>
    </row>
    <row r="124" spans="1:13" ht="45" customHeight="1" x14ac:dyDescent="0.25">
      <c r="A124" s="17">
        <v>8</v>
      </c>
      <c r="B124" s="18">
        <v>10</v>
      </c>
      <c r="C124" s="44" t="s">
        <v>144</v>
      </c>
      <c r="D124" s="19" t="s">
        <v>5</v>
      </c>
      <c r="E124" s="20" t="s">
        <v>283</v>
      </c>
      <c r="F124" s="18" t="s">
        <v>256</v>
      </c>
      <c r="G124" s="41">
        <v>43906</v>
      </c>
      <c r="H124" s="46">
        <v>833202.65</v>
      </c>
      <c r="I124" s="47">
        <v>570109.37</v>
      </c>
      <c r="J124" s="47"/>
      <c r="K124" s="47">
        <v>64177.97</v>
      </c>
      <c r="L124" s="47">
        <v>198915.31</v>
      </c>
      <c r="M124" s="47"/>
    </row>
    <row r="125" spans="1:13" ht="45" customHeight="1" x14ac:dyDescent="0.25">
      <c r="A125" s="17"/>
      <c r="B125" s="18">
        <v>11</v>
      </c>
      <c r="C125" s="44" t="s">
        <v>144</v>
      </c>
      <c r="D125" s="19" t="s">
        <v>14</v>
      </c>
      <c r="E125" s="20" t="s">
        <v>283</v>
      </c>
      <c r="F125" s="18" t="s">
        <v>256</v>
      </c>
      <c r="G125" s="41">
        <v>43906</v>
      </c>
      <c r="H125" s="46">
        <v>1435215.47</v>
      </c>
      <c r="I125" s="47">
        <v>1002913.74</v>
      </c>
      <c r="J125" s="47"/>
      <c r="K125" s="47">
        <v>64177.98</v>
      </c>
      <c r="L125" s="47">
        <v>368123.75</v>
      </c>
      <c r="M125" s="47"/>
    </row>
    <row r="126" spans="1:13" ht="45" customHeight="1" x14ac:dyDescent="0.25">
      <c r="A126" s="18">
        <v>9</v>
      </c>
      <c r="B126" s="18">
        <v>12</v>
      </c>
      <c r="C126" s="19" t="s">
        <v>40</v>
      </c>
      <c r="D126" s="19" t="s">
        <v>15</v>
      </c>
      <c r="E126" s="25" t="s">
        <v>45</v>
      </c>
      <c r="F126" s="18" t="s">
        <v>301</v>
      </c>
      <c r="G126" s="41">
        <v>43971</v>
      </c>
      <c r="H126" s="70">
        <v>209546.27</v>
      </c>
      <c r="I126" s="71">
        <v>122673.28</v>
      </c>
      <c r="J126" s="71"/>
      <c r="K126" s="71">
        <v>86872.98</v>
      </c>
      <c r="L126" s="71"/>
      <c r="M126" s="71"/>
    </row>
    <row r="127" spans="1:13" ht="45" customHeight="1" x14ac:dyDescent="0.25">
      <c r="A127" s="17">
        <f>A126+1</f>
        <v>10</v>
      </c>
      <c r="B127" s="18">
        <v>13</v>
      </c>
      <c r="C127" s="19" t="s">
        <v>315</v>
      </c>
      <c r="D127" s="19" t="s">
        <v>92</v>
      </c>
      <c r="E127" s="20" t="s">
        <v>321</v>
      </c>
      <c r="F127" s="18" t="s">
        <v>322</v>
      </c>
      <c r="G127" s="21">
        <v>43864</v>
      </c>
      <c r="H127" s="22">
        <v>8703397.3200000003</v>
      </c>
      <c r="I127" s="23">
        <v>7203450.2700000005</v>
      </c>
      <c r="J127" s="23"/>
      <c r="K127" s="23">
        <v>301266.52</v>
      </c>
      <c r="L127" s="23">
        <v>1198680.53</v>
      </c>
      <c r="M127" s="23"/>
    </row>
    <row r="128" spans="1:13" s="34" customFormat="1" ht="45" customHeight="1" x14ac:dyDescent="0.25">
      <c r="A128" s="17">
        <v>11</v>
      </c>
      <c r="B128" s="18">
        <v>14</v>
      </c>
      <c r="C128" s="44" t="s">
        <v>145</v>
      </c>
      <c r="D128" s="19" t="s">
        <v>5</v>
      </c>
      <c r="E128" s="25" t="s">
        <v>344</v>
      </c>
      <c r="F128" s="18" t="s">
        <v>258</v>
      </c>
      <c r="G128" s="41">
        <v>43906</v>
      </c>
      <c r="H128" s="46">
        <v>1535051.27</v>
      </c>
      <c r="I128" s="47">
        <v>830284.44</v>
      </c>
      <c r="J128" s="47"/>
      <c r="K128" s="47">
        <v>98060.63</v>
      </c>
      <c r="L128" s="47">
        <v>606706.19999999995</v>
      </c>
      <c r="M128" s="47"/>
    </row>
    <row r="129" spans="1:13" s="34" customFormat="1" ht="45" customHeight="1" x14ac:dyDescent="0.25">
      <c r="A129" s="17"/>
      <c r="B129" s="18">
        <v>15</v>
      </c>
      <c r="C129" s="44" t="s">
        <v>145</v>
      </c>
      <c r="D129" s="19" t="s">
        <v>14</v>
      </c>
      <c r="E129" s="25" t="s">
        <v>344</v>
      </c>
      <c r="F129" s="18" t="s">
        <v>258</v>
      </c>
      <c r="G129" s="41">
        <v>43906</v>
      </c>
      <c r="H129" s="46">
        <v>1969780.01</v>
      </c>
      <c r="I129" s="47">
        <v>1036970.09</v>
      </c>
      <c r="J129" s="47"/>
      <c r="K129" s="47">
        <v>98060.63</v>
      </c>
      <c r="L129" s="47">
        <v>834749.3</v>
      </c>
      <c r="M129" s="47"/>
    </row>
    <row r="130" spans="1:13" ht="45" customHeight="1" x14ac:dyDescent="0.25">
      <c r="A130" s="17">
        <v>12</v>
      </c>
      <c r="B130" s="18">
        <v>16</v>
      </c>
      <c r="C130" s="19" t="s">
        <v>316</v>
      </c>
      <c r="D130" s="19" t="s">
        <v>92</v>
      </c>
      <c r="E130" s="20" t="s">
        <v>321</v>
      </c>
      <c r="F130" s="18" t="s">
        <v>322</v>
      </c>
      <c r="G130" s="21">
        <v>43864</v>
      </c>
      <c r="H130" s="40">
        <v>5731991.6600000001</v>
      </c>
      <c r="I130" s="38"/>
      <c r="J130" s="38"/>
      <c r="K130" s="38">
        <v>1991514.95</v>
      </c>
      <c r="L130" s="38">
        <v>3740476.71</v>
      </c>
      <c r="M130" s="38"/>
    </row>
    <row r="131" spans="1:13" ht="45" customHeight="1" x14ac:dyDescent="0.25">
      <c r="A131" s="18">
        <v>13</v>
      </c>
      <c r="B131" s="18">
        <v>17</v>
      </c>
      <c r="C131" s="44" t="s">
        <v>43</v>
      </c>
      <c r="D131" s="19" t="s">
        <v>14</v>
      </c>
      <c r="E131" s="25" t="s">
        <v>45</v>
      </c>
      <c r="F131" s="18" t="s">
        <v>300</v>
      </c>
      <c r="G131" s="41">
        <v>43971</v>
      </c>
      <c r="H131" s="46">
        <v>2086732.46</v>
      </c>
      <c r="I131" s="47"/>
      <c r="J131" s="47"/>
      <c r="K131" s="47">
        <v>1198089.81</v>
      </c>
      <c r="L131" s="47">
        <v>888642.64</v>
      </c>
      <c r="M131" s="47"/>
    </row>
    <row r="132" spans="1:13" ht="45" customHeight="1" x14ac:dyDescent="0.25">
      <c r="A132" s="18"/>
      <c r="B132" s="18">
        <v>18</v>
      </c>
      <c r="C132" s="44" t="s">
        <v>43</v>
      </c>
      <c r="D132" s="19" t="s">
        <v>91</v>
      </c>
      <c r="E132" s="25" t="s">
        <v>45</v>
      </c>
      <c r="F132" s="18" t="s">
        <v>300</v>
      </c>
      <c r="G132" s="41">
        <v>43971</v>
      </c>
      <c r="H132" s="46">
        <v>1450273.48</v>
      </c>
      <c r="I132" s="47"/>
      <c r="J132" s="47"/>
      <c r="K132" s="47"/>
      <c r="L132" s="47">
        <v>1450273.48</v>
      </c>
      <c r="M132" s="47"/>
    </row>
    <row r="133" spans="1:13" ht="45" customHeight="1" x14ac:dyDescent="0.25">
      <c r="A133" s="17">
        <v>14</v>
      </c>
      <c r="B133" s="18">
        <v>19</v>
      </c>
      <c r="C133" s="19" t="s">
        <v>328</v>
      </c>
      <c r="D133" s="19" t="s">
        <v>92</v>
      </c>
      <c r="E133" s="20" t="s">
        <v>321</v>
      </c>
      <c r="F133" s="18" t="s">
        <v>322</v>
      </c>
      <c r="G133" s="21">
        <v>43864</v>
      </c>
      <c r="H133" s="40">
        <v>5796527.9199999999</v>
      </c>
      <c r="I133" s="38"/>
      <c r="J133" s="38"/>
      <c r="K133" s="38">
        <v>2065107.88</v>
      </c>
      <c r="L133" s="38">
        <v>3731420.04</v>
      </c>
      <c r="M133" s="38"/>
    </row>
    <row r="134" spans="1:13" ht="45" customHeight="1" x14ac:dyDescent="0.25">
      <c r="A134" s="17">
        <v>15</v>
      </c>
      <c r="B134" s="18">
        <v>20</v>
      </c>
      <c r="C134" s="19" t="s">
        <v>44</v>
      </c>
      <c r="D134" s="19" t="s">
        <v>8</v>
      </c>
      <c r="E134" s="25" t="s">
        <v>41</v>
      </c>
      <c r="F134" s="18" t="s">
        <v>238</v>
      </c>
      <c r="G134" s="41">
        <v>43844</v>
      </c>
      <c r="H134" s="27">
        <v>935165.07</v>
      </c>
      <c r="I134" s="28"/>
      <c r="J134" s="28"/>
      <c r="K134" s="28">
        <v>238038.89</v>
      </c>
      <c r="L134" s="28">
        <v>697126.18</v>
      </c>
      <c r="M134" s="28"/>
    </row>
    <row r="135" spans="1:13" ht="45" customHeight="1" x14ac:dyDescent="0.25">
      <c r="A135" s="18"/>
      <c r="B135" s="18">
        <v>21</v>
      </c>
      <c r="C135" s="19" t="s">
        <v>44</v>
      </c>
      <c r="D135" s="19" t="s">
        <v>14</v>
      </c>
      <c r="E135" s="25" t="s">
        <v>41</v>
      </c>
      <c r="F135" s="18" t="s">
        <v>238</v>
      </c>
      <c r="G135" s="41">
        <v>43844</v>
      </c>
      <c r="H135" s="27">
        <v>2464849.7599999998</v>
      </c>
      <c r="I135" s="28"/>
      <c r="J135" s="28"/>
      <c r="K135" s="28">
        <v>91255.95</v>
      </c>
      <c r="L135" s="28">
        <v>2373593.81</v>
      </c>
      <c r="M135" s="28"/>
    </row>
    <row r="136" spans="1:13" ht="45" customHeight="1" x14ac:dyDescent="0.25">
      <c r="A136" s="17">
        <v>16</v>
      </c>
      <c r="B136" s="18">
        <v>22</v>
      </c>
      <c r="C136" s="44" t="s">
        <v>146</v>
      </c>
      <c r="D136" s="19" t="s">
        <v>12</v>
      </c>
      <c r="E136" s="20" t="s">
        <v>282</v>
      </c>
      <c r="F136" s="18" t="s">
        <v>255</v>
      </c>
      <c r="G136" s="41">
        <v>43892</v>
      </c>
      <c r="H136" s="40">
        <v>1363131.96</v>
      </c>
      <c r="I136" s="38">
        <v>1141870.42</v>
      </c>
      <c r="J136" s="38"/>
      <c r="K136" s="38">
        <v>154369.04</v>
      </c>
      <c r="L136" s="38">
        <v>66892.5</v>
      </c>
      <c r="M136" s="38"/>
    </row>
    <row r="137" spans="1:13" ht="45" customHeight="1" x14ac:dyDescent="0.25">
      <c r="A137" s="17"/>
      <c r="B137" s="18">
        <v>23</v>
      </c>
      <c r="C137" s="44" t="s">
        <v>146</v>
      </c>
      <c r="D137" s="19" t="s">
        <v>8</v>
      </c>
      <c r="E137" s="20" t="s">
        <v>282</v>
      </c>
      <c r="F137" s="18" t="s">
        <v>255</v>
      </c>
      <c r="G137" s="41">
        <v>43892</v>
      </c>
      <c r="H137" s="40">
        <v>1006509.25</v>
      </c>
      <c r="I137" s="38">
        <v>474076</v>
      </c>
      <c r="J137" s="38"/>
      <c r="K137" s="38">
        <v>154369.04</v>
      </c>
      <c r="L137" s="38">
        <v>378064.21</v>
      </c>
      <c r="M137" s="38"/>
    </row>
    <row r="138" spans="1:13" ht="45" customHeight="1" x14ac:dyDescent="0.25">
      <c r="A138" s="17"/>
      <c r="B138" s="18">
        <v>24</v>
      </c>
      <c r="C138" s="44" t="s">
        <v>146</v>
      </c>
      <c r="D138" s="19" t="s">
        <v>9</v>
      </c>
      <c r="E138" s="20" t="s">
        <v>282</v>
      </c>
      <c r="F138" s="18" t="s">
        <v>255</v>
      </c>
      <c r="G138" s="41">
        <v>43892</v>
      </c>
      <c r="H138" s="40">
        <v>1045893.4299999999</v>
      </c>
      <c r="I138" s="38">
        <v>703412.46</v>
      </c>
      <c r="J138" s="38"/>
      <c r="K138" s="38">
        <v>154369.04</v>
      </c>
      <c r="L138" s="38">
        <v>188111.93</v>
      </c>
      <c r="M138" s="38"/>
    </row>
    <row r="139" spans="1:13" ht="45" customHeight="1" x14ac:dyDescent="0.25">
      <c r="A139" s="17">
        <v>17</v>
      </c>
      <c r="B139" s="18">
        <v>25</v>
      </c>
      <c r="C139" s="44" t="s">
        <v>147</v>
      </c>
      <c r="D139" s="19" t="s">
        <v>5</v>
      </c>
      <c r="E139" s="20" t="s">
        <v>87</v>
      </c>
      <c r="F139" s="18" t="s">
        <v>246</v>
      </c>
      <c r="G139" s="41">
        <v>43892</v>
      </c>
      <c r="H139" s="40">
        <v>2730378.95</v>
      </c>
      <c r="I139" s="38"/>
      <c r="J139" s="38"/>
      <c r="K139" s="38">
        <v>187468.11</v>
      </c>
      <c r="L139" s="38">
        <v>2542910.84</v>
      </c>
      <c r="M139" s="38"/>
    </row>
    <row r="140" spans="1:13" ht="45" customHeight="1" x14ac:dyDescent="0.25">
      <c r="A140" s="17"/>
      <c r="B140" s="18">
        <v>26</v>
      </c>
      <c r="C140" s="44" t="s">
        <v>147</v>
      </c>
      <c r="D140" s="19" t="s">
        <v>12</v>
      </c>
      <c r="E140" s="20" t="s">
        <v>87</v>
      </c>
      <c r="F140" s="18" t="s">
        <v>246</v>
      </c>
      <c r="G140" s="41">
        <v>43892</v>
      </c>
      <c r="H140" s="40">
        <v>1573329.05</v>
      </c>
      <c r="I140" s="38">
        <v>635880.92000000004</v>
      </c>
      <c r="J140" s="38"/>
      <c r="K140" s="38">
        <v>104148.95</v>
      </c>
      <c r="L140" s="38">
        <v>833299.18</v>
      </c>
      <c r="M140" s="38"/>
    </row>
    <row r="141" spans="1:13" s="24" customFormat="1" ht="45" customHeight="1" x14ac:dyDescent="0.25">
      <c r="A141" s="17"/>
      <c r="B141" s="18">
        <v>27</v>
      </c>
      <c r="C141" s="44" t="s">
        <v>147</v>
      </c>
      <c r="D141" s="19" t="s">
        <v>9</v>
      </c>
      <c r="E141" s="20" t="s">
        <v>87</v>
      </c>
      <c r="F141" s="18" t="s">
        <v>246</v>
      </c>
      <c r="G141" s="41">
        <v>43892</v>
      </c>
      <c r="H141" s="40">
        <v>584039.39</v>
      </c>
      <c r="I141" s="38"/>
      <c r="J141" s="38"/>
      <c r="K141" s="38">
        <v>104148.95</v>
      </c>
      <c r="L141" s="38">
        <v>479890.44</v>
      </c>
      <c r="M141" s="38"/>
    </row>
    <row r="142" spans="1:13" ht="45" customHeight="1" x14ac:dyDescent="0.25">
      <c r="A142" s="17">
        <v>18</v>
      </c>
      <c r="B142" s="18">
        <v>28</v>
      </c>
      <c r="C142" s="44" t="s">
        <v>148</v>
      </c>
      <c r="D142" s="19" t="s">
        <v>90</v>
      </c>
      <c r="E142" s="20" t="s">
        <v>41</v>
      </c>
      <c r="F142" s="18" t="s">
        <v>248</v>
      </c>
      <c r="G142" s="41">
        <v>43892</v>
      </c>
      <c r="H142" s="40">
        <v>8871442.4399999995</v>
      </c>
      <c r="I142" s="38">
        <v>3988587.65</v>
      </c>
      <c r="J142" s="38"/>
      <c r="K142" s="38">
        <v>165260.23000000001</v>
      </c>
      <c r="L142" s="38">
        <v>4717594.5599999996</v>
      </c>
      <c r="M142" s="38"/>
    </row>
    <row r="143" spans="1:13" ht="45" customHeight="1" x14ac:dyDescent="0.25">
      <c r="A143" s="17"/>
      <c r="B143" s="18">
        <v>29</v>
      </c>
      <c r="C143" s="44" t="s">
        <v>148</v>
      </c>
      <c r="D143" s="19" t="s">
        <v>91</v>
      </c>
      <c r="E143" s="20" t="s">
        <v>41</v>
      </c>
      <c r="F143" s="18" t="s">
        <v>248</v>
      </c>
      <c r="G143" s="41">
        <v>43892</v>
      </c>
      <c r="H143" s="40">
        <v>1325282.19</v>
      </c>
      <c r="I143" s="38"/>
      <c r="J143" s="38"/>
      <c r="K143" s="38">
        <v>165260.23000000001</v>
      </c>
      <c r="L143" s="38">
        <v>1160021.96</v>
      </c>
      <c r="M143" s="38"/>
    </row>
    <row r="144" spans="1:13" s="34" customFormat="1" ht="45" customHeight="1" x14ac:dyDescent="0.25">
      <c r="A144" s="17">
        <v>19</v>
      </c>
      <c r="B144" s="18">
        <v>30</v>
      </c>
      <c r="C144" s="44" t="s">
        <v>149</v>
      </c>
      <c r="D144" s="19" t="s">
        <v>12</v>
      </c>
      <c r="E144" s="25" t="s">
        <v>41</v>
      </c>
      <c r="F144" s="18" t="s">
        <v>261</v>
      </c>
      <c r="G144" s="41">
        <v>43906</v>
      </c>
      <c r="H144" s="46">
        <v>1923802.26</v>
      </c>
      <c r="I144" s="47"/>
      <c r="J144" s="47"/>
      <c r="K144" s="47">
        <v>165592.57</v>
      </c>
      <c r="L144" s="47">
        <v>1758209.69</v>
      </c>
      <c r="M144" s="47"/>
    </row>
    <row r="145" spans="1:13" s="24" customFormat="1" ht="45" customHeight="1" x14ac:dyDescent="0.25">
      <c r="A145" s="17"/>
      <c r="B145" s="18">
        <v>31</v>
      </c>
      <c r="C145" s="44" t="s">
        <v>149</v>
      </c>
      <c r="D145" s="19" t="s">
        <v>9</v>
      </c>
      <c r="E145" s="25" t="s">
        <v>41</v>
      </c>
      <c r="F145" s="18" t="s">
        <v>261</v>
      </c>
      <c r="G145" s="41">
        <v>43906</v>
      </c>
      <c r="H145" s="46">
        <v>1082309.79</v>
      </c>
      <c r="I145" s="47"/>
      <c r="J145" s="47"/>
      <c r="K145" s="47">
        <v>165592.57</v>
      </c>
      <c r="L145" s="47">
        <v>916717.22</v>
      </c>
      <c r="M145" s="47"/>
    </row>
    <row r="146" spans="1:13" ht="45" customHeight="1" x14ac:dyDescent="0.25">
      <c r="A146" s="17"/>
      <c r="B146" s="18">
        <v>32</v>
      </c>
      <c r="C146" s="44" t="s">
        <v>149</v>
      </c>
      <c r="D146" s="19" t="s">
        <v>90</v>
      </c>
      <c r="E146" s="25" t="s">
        <v>41</v>
      </c>
      <c r="F146" s="18" t="s">
        <v>261</v>
      </c>
      <c r="G146" s="41">
        <v>43906</v>
      </c>
      <c r="H146" s="46">
        <v>10179280.91</v>
      </c>
      <c r="I146" s="47">
        <v>6201927.04</v>
      </c>
      <c r="J146" s="47"/>
      <c r="K146" s="47">
        <v>165592.57</v>
      </c>
      <c r="L146" s="47">
        <v>3811761.3</v>
      </c>
      <c r="M146" s="47"/>
    </row>
    <row r="147" spans="1:13" ht="45" customHeight="1" x14ac:dyDescent="0.25">
      <c r="A147" s="17">
        <v>20</v>
      </c>
      <c r="B147" s="18">
        <v>33</v>
      </c>
      <c r="C147" s="19" t="s">
        <v>46</v>
      </c>
      <c r="D147" s="19" t="s">
        <v>8</v>
      </c>
      <c r="E147" s="20" t="s">
        <v>41</v>
      </c>
      <c r="F147" s="18" t="s">
        <v>237</v>
      </c>
      <c r="G147" s="41">
        <v>43844</v>
      </c>
      <c r="H147" s="27">
        <v>417822.36</v>
      </c>
      <c r="I147" s="28"/>
      <c r="J147" s="28"/>
      <c r="K147" s="28">
        <v>60734.19</v>
      </c>
      <c r="L147" s="28">
        <v>357088.17</v>
      </c>
      <c r="M147" s="28"/>
    </row>
    <row r="148" spans="1:13" s="24" customFormat="1" ht="45" customHeight="1" x14ac:dyDescent="0.25">
      <c r="A148" s="17"/>
      <c r="B148" s="18">
        <v>34</v>
      </c>
      <c r="C148" s="19" t="s">
        <v>46</v>
      </c>
      <c r="D148" s="19" t="s">
        <v>9</v>
      </c>
      <c r="E148" s="20" t="s">
        <v>41</v>
      </c>
      <c r="F148" s="18" t="s">
        <v>237</v>
      </c>
      <c r="G148" s="41">
        <v>43844</v>
      </c>
      <c r="H148" s="27">
        <v>417272.84</v>
      </c>
      <c r="I148" s="28"/>
      <c r="J148" s="28"/>
      <c r="K148" s="28">
        <v>205933.59</v>
      </c>
      <c r="L148" s="28">
        <v>211339.25</v>
      </c>
      <c r="M148" s="28"/>
    </row>
    <row r="149" spans="1:13" s="72" customFormat="1" ht="45" customHeight="1" x14ac:dyDescent="0.25">
      <c r="A149" s="17">
        <v>21</v>
      </c>
      <c r="B149" s="18">
        <v>35</v>
      </c>
      <c r="C149" s="19" t="s">
        <v>47</v>
      </c>
      <c r="D149" s="19" t="s">
        <v>8</v>
      </c>
      <c r="E149" s="25" t="s">
        <v>41</v>
      </c>
      <c r="F149" s="18" t="s">
        <v>268</v>
      </c>
      <c r="G149" s="41">
        <v>43902</v>
      </c>
      <c r="H149" s="70">
        <v>995757.87</v>
      </c>
      <c r="I149" s="71"/>
      <c r="J149" s="71"/>
      <c r="K149" s="71">
        <v>176022.28</v>
      </c>
      <c r="L149" s="71">
        <v>789275.91999999993</v>
      </c>
      <c r="M149" s="71">
        <v>30459.670000000042</v>
      </c>
    </row>
    <row r="150" spans="1:13" s="24" customFormat="1" ht="45" customHeight="1" x14ac:dyDescent="0.25">
      <c r="A150" s="17"/>
      <c r="B150" s="18">
        <v>36</v>
      </c>
      <c r="C150" s="19" t="s">
        <v>47</v>
      </c>
      <c r="D150" s="19" t="s">
        <v>9</v>
      </c>
      <c r="E150" s="25" t="s">
        <v>41</v>
      </c>
      <c r="F150" s="18" t="s">
        <v>268</v>
      </c>
      <c r="G150" s="41">
        <v>43902</v>
      </c>
      <c r="H150" s="70">
        <v>922321.63</v>
      </c>
      <c r="I150" s="71"/>
      <c r="J150" s="71"/>
      <c r="K150" s="71">
        <v>176022.28</v>
      </c>
      <c r="L150" s="71">
        <v>746299.35</v>
      </c>
      <c r="M150" s="71"/>
    </row>
    <row r="151" spans="1:13" ht="45" customHeight="1" x14ac:dyDescent="0.25">
      <c r="A151" s="17"/>
      <c r="B151" s="18">
        <v>37</v>
      </c>
      <c r="C151" s="19" t="s">
        <v>47</v>
      </c>
      <c r="D151" s="19" t="s">
        <v>11</v>
      </c>
      <c r="E151" s="20" t="s">
        <v>41</v>
      </c>
      <c r="F151" s="18" t="s">
        <v>237</v>
      </c>
      <c r="G151" s="41">
        <v>43844</v>
      </c>
      <c r="H151" s="27">
        <v>1218994.53</v>
      </c>
      <c r="I151" s="28">
        <v>430544.97</v>
      </c>
      <c r="J151" s="28"/>
      <c r="K151" s="28">
        <v>176022.28</v>
      </c>
      <c r="L151" s="28">
        <v>612427.28</v>
      </c>
      <c r="M151" s="28"/>
    </row>
    <row r="152" spans="1:13" ht="45" customHeight="1" x14ac:dyDescent="0.25">
      <c r="A152" s="17">
        <v>22</v>
      </c>
      <c r="B152" s="18">
        <v>38</v>
      </c>
      <c r="C152" s="19" t="s">
        <v>329</v>
      </c>
      <c r="D152" s="19" t="s">
        <v>92</v>
      </c>
      <c r="E152" s="20" t="s">
        <v>321</v>
      </c>
      <c r="F152" s="18" t="s">
        <v>322</v>
      </c>
      <c r="G152" s="21">
        <v>43864</v>
      </c>
      <c r="H152" s="40">
        <v>5956275.8499999996</v>
      </c>
      <c r="I152" s="38"/>
      <c r="J152" s="38"/>
      <c r="K152" s="38">
        <v>2277781.79</v>
      </c>
      <c r="L152" s="38">
        <v>3678494.06</v>
      </c>
      <c r="M152" s="38"/>
    </row>
    <row r="153" spans="1:13" s="24" customFormat="1" ht="45" customHeight="1" x14ac:dyDescent="0.25">
      <c r="A153" s="17">
        <v>23</v>
      </c>
      <c r="B153" s="18">
        <v>39</v>
      </c>
      <c r="C153" s="44" t="s">
        <v>150</v>
      </c>
      <c r="D153" s="19" t="s">
        <v>5</v>
      </c>
      <c r="E153" s="25" t="s">
        <v>344</v>
      </c>
      <c r="F153" s="18" t="s">
        <v>258</v>
      </c>
      <c r="G153" s="41">
        <v>43906</v>
      </c>
      <c r="H153" s="46">
        <v>4216888.09</v>
      </c>
      <c r="I153" s="47">
        <v>2678198.0299999998</v>
      </c>
      <c r="J153" s="47"/>
      <c r="K153" s="47">
        <v>180263.74</v>
      </c>
      <c r="L153" s="47">
        <v>1358426.31</v>
      </c>
      <c r="M153" s="47"/>
    </row>
    <row r="154" spans="1:13" ht="45" customHeight="1" x14ac:dyDescent="0.25">
      <c r="A154" s="17">
        <f>A153+1</f>
        <v>24</v>
      </c>
      <c r="B154" s="18">
        <v>40</v>
      </c>
      <c r="C154" s="19" t="s">
        <v>151</v>
      </c>
      <c r="D154" s="19" t="s">
        <v>92</v>
      </c>
      <c r="E154" s="20" t="s">
        <v>321</v>
      </c>
      <c r="F154" s="18" t="s">
        <v>95</v>
      </c>
      <c r="G154" s="21">
        <v>43300</v>
      </c>
      <c r="H154" s="22">
        <v>5116220.07</v>
      </c>
      <c r="I154" s="23">
        <v>2232995.9</v>
      </c>
      <c r="J154" s="23"/>
      <c r="K154" s="23">
        <v>819284.47</v>
      </c>
      <c r="L154" s="23">
        <v>2063939.6999999997</v>
      </c>
      <c r="M154" s="23"/>
    </row>
    <row r="155" spans="1:13" s="24" customFormat="1" ht="45" customHeight="1" x14ac:dyDescent="0.25">
      <c r="A155" s="18">
        <v>25</v>
      </c>
      <c r="B155" s="18">
        <v>41</v>
      </c>
      <c r="C155" s="19" t="s">
        <v>48</v>
      </c>
      <c r="D155" s="19" t="s">
        <v>17</v>
      </c>
      <c r="E155" s="20" t="s">
        <v>282</v>
      </c>
      <c r="F155" s="18" t="s">
        <v>255</v>
      </c>
      <c r="G155" s="41">
        <v>43892</v>
      </c>
      <c r="H155" s="27">
        <v>916587.97</v>
      </c>
      <c r="I155" s="28">
        <v>660707.07999999996</v>
      </c>
      <c r="J155" s="28"/>
      <c r="K155" s="28">
        <v>255880.89</v>
      </c>
      <c r="L155" s="28"/>
      <c r="M155" s="28"/>
    </row>
    <row r="156" spans="1:13" ht="45" customHeight="1" x14ac:dyDescent="0.25">
      <c r="A156" s="17">
        <v>26</v>
      </c>
      <c r="B156" s="18">
        <v>42</v>
      </c>
      <c r="C156" s="73" t="s">
        <v>49</v>
      </c>
      <c r="D156" s="19" t="s">
        <v>8</v>
      </c>
      <c r="E156" s="25" t="s">
        <v>72</v>
      </c>
      <c r="F156" s="18" t="s">
        <v>264</v>
      </c>
      <c r="G156" s="41">
        <v>43899</v>
      </c>
      <c r="H156" s="74">
        <v>318148.81</v>
      </c>
      <c r="I156" s="32"/>
      <c r="J156" s="32"/>
      <c r="K156" s="32">
        <v>262440.01</v>
      </c>
      <c r="L156" s="32">
        <v>55708.800000000003</v>
      </c>
      <c r="M156" s="32"/>
    </row>
    <row r="157" spans="1:13" ht="45" customHeight="1" x14ac:dyDescent="0.25">
      <c r="A157" s="17">
        <v>27</v>
      </c>
      <c r="B157" s="18">
        <v>43</v>
      </c>
      <c r="C157" s="44" t="s">
        <v>152</v>
      </c>
      <c r="D157" s="19" t="s">
        <v>14</v>
      </c>
      <c r="E157" s="20" t="s">
        <v>18</v>
      </c>
      <c r="F157" s="18" t="s">
        <v>153</v>
      </c>
      <c r="G157" s="41">
        <v>43675</v>
      </c>
      <c r="H157" s="75">
        <v>3529602.02</v>
      </c>
      <c r="I157" s="76">
        <v>2820414.43</v>
      </c>
      <c r="J157" s="76"/>
      <c r="K157" s="76">
        <v>709187.59</v>
      </c>
      <c r="L157" s="76"/>
      <c r="M157" s="76"/>
    </row>
    <row r="158" spans="1:13" ht="45" customHeight="1" x14ac:dyDescent="0.25">
      <c r="A158" s="17"/>
      <c r="B158" s="18">
        <v>44</v>
      </c>
      <c r="C158" s="44" t="s">
        <v>152</v>
      </c>
      <c r="D158" s="19" t="s">
        <v>91</v>
      </c>
      <c r="E158" s="20" t="s">
        <v>18</v>
      </c>
      <c r="F158" s="18" t="s">
        <v>153</v>
      </c>
      <c r="G158" s="41">
        <v>43675</v>
      </c>
      <c r="H158" s="75">
        <v>1616936.01</v>
      </c>
      <c r="I158" s="76">
        <v>1283200.68</v>
      </c>
      <c r="J158" s="76"/>
      <c r="K158" s="76">
        <v>333735.33</v>
      </c>
      <c r="L158" s="76"/>
      <c r="M158" s="76"/>
    </row>
    <row r="159" spans="1:13" ht="45" customHeight="1" x14ac:dyDescent="0.25">
      <c r="A159" s="17">
        <v>28</v>
      </c>
      <c r="B159" s="18">
        <v>45</v>
      </c>
      <c r="C159" s="44" t="s">
        <v>154</v>
      </c>
      <c r="D159" s="19" t="s">
        <v>5</v>
      </c>
      <c r="E159" s="25" t="s">
        <v>292</v>
      </c>
      <c r="F159" s="18" t="s">
        <v>265</v>
      </c>
      <c r="G159" s="41">
        <v>43906</v>
      </c>
      <c r="H159" s="46">
        <v>4825552.53</v>
      </c>
      <c r="I159" s="47">
        <v>1673528.4907155763</v>
      </c>
      <c r="J159" s="47"/>
      <c r="K159" s="47">
        <v>337091.58</v>
      </c>
      <c r="L159" s="47">
        <v>2814932.4592844239</v>
      </c>
      <c r="M159" s="47"/>
    </row>
    <row r="160" spans="1:13" s="24" customFormat="1" ht="45" customHeight="1" x14ac:dyDescent="0.25">
      <c r="A160" s="17">
        <f>A159+1</f>
        <v>29</v>
      </c>
      <c r="B160" s="18">
        <v>46</v>
      </c>
      <c r="C160" s="19" t="s">
        <v>155</v>
      </c>
      <c r="D160" s="19" t="s">
        <v>92</v>
      </c>
      <c r="E160" s="20" t="s">
        <v>321</v>
      </c>
      <c r="F160" s="18" t="s">
        <v>95</v>
      </c>
      <c r="G160" s="21">
        <v>43300</v>
      </c>
      <c r="H160" s="22">
        <v>8259071.79</v>
      </c>
      <c r="I160" s="23"/>
      <c r="J160" s="23"/>
      <c r="K160" s="23">
        <v>1648131.72</v>
      </c>
      <c r="L160" s="23">
        <v>6610940.0700000003</v>
      </c>
      <c r="M160" s="23"/>
    </row>
    <row r="161" spans="1:13" ht="45" customHeight="1" x14ac:dyDescent="0.25">
      <c r="A161" s="17">
        <v>30</v>
      </c>
      <c r="B161" s="18">
        <v>47</v>
      </c>
      <c r="C161" s="19" t="s">
        <v>50</v>
      </c>
      <c r="D161" s="19" t="s">
        <v>5</v>
      </c>
      <c r="E161" s="20" t="s">
        <v>231</v>
      </c>
      <c r="F161" s="18" t="s">
        <v>249</v>
      </c>
      <c r="G161" s="41">
        <v>43888</v>
      </c>
      <c r="H161" s="27">
        <v>4064322.33</v>
      </c>
      <c r="I161" s="28">
        <v>3264535.41</v>
      </c>
      <c r="J161" s="28"/>
      <c r="K161" s="28">
        <v>321745.84999999998</v>
      </c>
      <c r="L161" s="28">
        <v>478041.07</v>
      </c>
      <c r="M161" s="28"/>
    </row>
    <row r="162" spans="1:13" s="24" customFormat="1" ht="45" customHeight="1" x14ac:dyDescent="0.25">
      <c r="A162" s="17"/>
      <c r="B162" s="18">
        <v>48</v>
      </c>
      <c r="C162" s="19" t="s">
        <v>50</v>
      </c>
      <c r="D162" s="19" t="s">
        <v>12</v>
      </c>
      <c r="E162" s="20" t="s">
        <v>231</v>
      </c>
      <c r="F162" s="18" t="s">
        <v>249</v>
      </c>
      <c r="G162" s="41">
        <v>43888</v>
      </c>
      <c r="H162" s="27">
        <v>2179244.79</v>
      </c>
      <c r="I162" s="28">
        <v>1857498.94</v>
      </c>
      <c r="J162" s="28"/>
      <c r="K162" s="28">
        <v>321745.84999999998</v>
      </c>
      <c r="L162" s="28"/>
      <c r="M162" s="28"/>
    </row>
    <row r="163" spans="1:13" ht="45" customHeight="1" x14ac:dyDescent="0.25">
      <c r="A163" s="18"/>
      <c r="B163" s="18">
        <v>49</v>
      </c>
      <c r="C163" s="19" t="s">
        <v>50</v>
      </c>
      <c r="D163" s="19" t="s">
        <v>8</v>
      </c>
      <c r="E163" s="20" t="s">
        <v>231</v>
      </c>
      <c r="F163" s="18" t="s">
        <v>249</v>
      </c>
      <c r="G163" s="41">
        <v>43888</v>
      </c>
      <c r="H163" s="77">
        <v>887355.44</v>
      </c>
      <c r="I163" s="78"/>
      <c r="J163" s="78"/>
      <c r="K163" s="78">
        <v>321745.84999999998</v>
      </c>
      <c r="L163" s="78">
        <v>565609.59</v>
      </c>
      <c r="M163" s="78"/>
    </row>
    <row r="164" spans="1:13" s="24" customFormat="1" ht="45" customHeight="1" x14ac:dyDescent="0.25">
      <c r="A164" s="17"/>
      <c r="B164" s="18">
        <v>50</v>
      </c>
      <c r="C164" s="19" t="s">
        <v>50</v>
      </c>
      <c r="D164" s="19" t="s">
        <v>9</v>
      </c>
      <c r="E164" s="20" t="s">
        <v>231</v>
      </c>
      <c r="F164" s="18" t="s">
        <v>249</v>
      </c>
      <c r="G164" s="41">
        <v>43888</v>
      </c>
      <c r="H164" s="27">
        <v>1608624.41</v>
      </c>
      <c r="I164" s="28">
        <v>1306981.3899999999</v>
      </c>
      <c r="J164" s="28"/>
      <c r="K164" s="28">
        <v>301643.02</v>
      </c>
      <c r="L164" s="28"/>
      <c r="M164" s="28"/>
    </row>
    <row r="165" spans="1:13" s="24" customFormat="1" ht="45" customHeight="1" x14ac:dyDescent="0.25">
      <c r="A165" s="18"/>
      <c r="B165" s="18">
        <v>51</v>
      </c>
      <c r="C165" s="19" t="s">
        <v>50</v>
      </c>
      <c r="D165" s="19" t="s">
        <v>14</v>
      </c>
      <c r="E165" s="20" t="s">
        <v>231</v>
      </c>
      <c r="F165" s="18" t="s">
        <v>249</v>
      </c>
      <c r="G165" s="41">
        <v>43888</v>
      </c>
      <c r="H165" s="77">
        <v>1830278.29</v>
      </c>
      <c r="I165" s="78"/>
      <c r="J165" s="78"/>
      <c r="K165" s="78">
        <v>321745.84999999998</v>
      </c>
      <c r="L165" s="78">
        <v>1508532.44</v>
      </c>
      <c r="M165" s="78"/>
    </row>
    <row r="166" spans="1:13" s="24" customFormat="1" ht="45" customHeight="1" x14ac:dyDescent="0.25">
      <c r="A166" s="18"/>
      <c r="B166" s="18">
        <v>52</v>
      </c>
      <c r="C166" s="19" t="s">
        <v>50</v>
      </c>
      <c r="D166" s="19" t="s">
        <v>29</v>
      </c>
      <c r="E166" s="20" t="s">
        <v>231</v>
      </c>
      <c r="F166" s="18" t="s">
        <v>249</v>
      </c>
      <c r="G166" s="41">
        <v>43888</v>
      </c>
      <c r="H166" s="77">
        <v>4097792.22</v>
      </c>
      <c r="I166" s="78">
        <v>3214034.68</v>
      </c>
      <c r="J166" s="78"/>
      <c r="K166" s="78">
        <v>321745.84999999998</v>
      </c>
      <c r="L166" s="78">
        <v>562011.68999999994</v>
      </c>
      <c r="M166" s="78"/>
    </row>
    <row r="167" spans="1:13" s="24" customFormat="1" ht="45" customHeight="1" x14ac:dyDescent="0.25">
      <c r="A167" s="17" t="s">
        <v>334</v>
      </c>
      <c r="B167" s="18">
        <v>53</v>
      </c>
      <c r="C167" s="19" t="s">
        <v>50</v>
      </c>
      <c r="D167" s="19" t="s">
        <v>92</v>
      </c>
      <c r="E167" s="20" t="s">
        <v>321</v>
      </c>
      <c r="F167" s="18" t="s">
        <v>322</v>
      </c>
      <c r="G167" s="21">
        <v>43864</v>
      </c>
      <c r="H167" s="22">
        <v>8578678.0599999987</v>
      </c>
      <c r="I167" s="23"/>
      <c r="J167" s="23"/>
      <c r="K167" s="23">
        <v>713296.71</v>
      </c>
      <c r="L167" s="23">
        <v>7865381.3499999996</v>
      </c>
      <c r="M167" s="23"/>
    </row>
    <row r="168" spans="1:13" s="24" customFormat="1" ht="45" customHeight="1" x14ac:dyDescent="0.25">
      <c r="A168" s="17">
        <v>31</v>
      </c>
      <c r="B168" s="18">
        <v>54</v>
      </c>
      <c r="C168" s="19" t="s">
        <v>317</v>
      </c>
      <c r="D168" s="19" t="s">
        <v>92</v>
      </c>
      <c r="E168" s="20" t="s">
        <v>321</v>
      </c>
      <c r="F168" s="18" t="s">
        <v>322</v>
      </c>
      <c r="G168" s="21">
        <v>43864</v>
      </c>
      <c r="H168" s="22">
        <v>8580313.6400000006</v>
      </c>
      <c r="I168" s="23"/>
      <c r="J168" s="23"/>
      <c r="K168" s="23">
        <v>3067678.27</v>
      </c>
      <c r="L168" s="23">
        <v>5512635.3700000001</v>
      </c>
      <c r="M168" s="23"/>
    </row>
    <row r="169" spans="1:13" s="24" customFormat="1" ht="45" customHeight="1" x14ac:dyDescent="0.25">
      <c r="A169" s="17">
        <v>32</v>
      </c>
      <c r="B169" s="18">
        <v>55</v>
      </c>
      <c r="C169" s="44" t="s">
        <v>156</v>
      </c>
      <c r="D169" s="19" t="s">
        <v>5</v>
      </c>
      <c r="E169" s="25" t="s">
        <v>45</v>
      </c>
      <c r="F169" s="18" t="s">
        <v>286</v>
      </c>
      <c r="G169" s="41">
        <v>43950</v>
      </c>
      <c r="H169" s="42">
        <v>2945134.86</v>
      </c>
      <c r="I169" s="43">
        <v>1066036.08</v>
      </c>
      <c r="J169" s="43"/>
      <c r="K169" s="43">
        <v>153463.79999999999</v>
      </c>
      <c r="L169" s="43">
        <v>1725634.98</v>
      </c>
      <c r="M169" s="43"/>
    </row>
    <row r="170" spans="1:13" s="24" customFormat="1" ht="45" customHeight="1" x14ac:dyDescent="0.25">
      <c r="A170" s="17"/>
      <c r="B170" s="18">
        <v>56</v>
      </c>
      <c r="C170" s="44" t="s">
        <v>156</v>
      </c>
      <c r="D170" s="19" t="s">
        <v>12</v>
      </c>
      <c r="E170" s="25" t="s">
        <v>45</v>
      </c>
      <c r="F170" s="18" t="s">
        <v>286</v>
      </c>
      <c r="G170" s="41">
        <v>43950</v>
      </c>
      <c r="H170" s="42">
        <v>1166214.52</v>
      </c>
      <c r="I170" s="43"/>
      <c r="J170" s="43"/>
      <c r="K170" s="43"/>
      <c r="L170" s="43">
        <v>1166214.52</v>
      </c>
      <c r="M170" s="43"/>
    </row>
    <row r="171" spans="1:13" s="24" customFormat="1" ht="45" customHeight="1" x14ac:dyDescent="0.25">
      <c r="A171" s="17"/>
      <c r="B171" s="18">
        <v>57</v>
      </c>
      <c r="C171" s="44" t="s">
        <v>156</v>
      </c>
      <c r="D171" s="19" t="s">
        <v>9</v>
      </c>
      <c r="E171" s="25" t="s">
        <v>45</v>
      </c>
      <c r="F171" s="18" t="s">
        <v>286</v>
      </c>
      <c r="G171" s="41">
        <v>43950</v>
      </c>
      <c r="H171" s="42">
        <v>944285.8</v>
      </c>
      <c r="I171" s="43">
        <v>160889.97426000005</v>
      </c>
      <c r="J171" s="43"/>
      <c r="K171" s="43">
        <v>127031.34147999997</v>
      </c>
      <c r="L171" s="43">
        <v>656364.48426000006</v>
      </c>
      <c r="M171" s="43"/>
    </row>
    <row r="172" spans="1:13" s="24" customFormat="1" ht="45" customHeight="1" x14ac:dyDescent="0.25">
      <c r="A172" s="17">
        <v>33</v>
      </c>
      <c r="B172" s="18">
        <v>58</v>
      </c>
      <c r="C172" s="19" t="s">
        <v>51</v>
      </c>
      <c r="D172" s="19" t="s">
        <v>8</v>
      </c>
      <c r="E172" s="20" t="s">
        <v>41</v>
      </c>
      <c r="F172" s="18" t="s">
        <v>248</v>
      </c>
      <c r="G172" s="41">
        <v>43892</v>
      </c>
      <c r="H172" s="40">
        <v>611952.43999999994</v>
      </c>
      <c r="I172" s="38"/>
      <c r="J172" s="38"/>
      <c r="K172" s="38">
        <v>169977.19</v>
      </c>
      <c r="L172" s="38">
        <v>441975.25</v>
      </c>
      <c r="M172" s="38"/>
    </row>
    <row r="173" spans="1:13" s="24" customFormat="1" ht="45" customHeight="1" x14ac:dyDescent="0.25">
      <c r="A173" s="17"/>
      <c r="B173" s="18">
        <v>59</v>
      </c>
      <c r="C173" s="19" t="s">
        <v>51</v>
      </c>
      <c r="D173" s="19" t="s">
        <v>9</v>
      </c>
      <c r="E173" s="20" t="s">
        <v>41</v>
      </c>
      <c r="F173" s="18" t="s">
        <v>248</v>
      </c>
      <c r="G173" s="41">
        <v>43892</v>
      </c>
      <c r="H173" s="40">
        <v>408314.83</v>
      </c>
      <c r="I173" s="38"/>
      <c r="J173" s="38"/>
      <c r="K173" s="38">
        <v>169977.19</v>
      </c>
      <c r="L173" s="38">
        <v>238337.64</v>
      </c>
      <c r="M173" s="38"/>
    </row>
    <row r="174" spans="1:13" s="24" customFormat="1" ht="45" customHeight="1" x14ac:dyDescent="0.25">
      <c r="A174" s="17">
        <v>34</v>
      </c>
      <c r="B174" s="18">
        <v>60</v>
      </c>
      <c r="C174" s="44" t="s">
        <v>157</v>
      </c>
      <c r="D174" s="19" t="s">
        <v>8</v>
      </c>
      <c r="E174" s="25" t="s">
        <v>282</v>
      </c>
      <c r="F174" s="18" t="s">
        <v>269</v>
      </c>
      <c r="G174" s="41">
        <v>43899</v>
      </c>
      <c r="H174" s="42">
        <v>861807.38</v>
      </c>
      <c r="I174" s="43">
        <v>444102.9</v>
      </c>
      <c r="J174" s="43"/>
      <c r="K174" s="43">
        <v>139587.22</v>
      </c>
      <c r="L174" s="43">
        <v>278117.26</v>
      </c>
      <c r="M174" s="43"/>
    </row>
    <row r="175" spans="1:13" s="24" customFormat="1" ht="45" customHeight="1" x14ac:dyDescent="0.25">
      <c r="A175" s="17"/>
      <c r="B175" s="18">
        <v>61</v>
      </c>
      <c r="C175" s="44" t="s">
        <v>157</v>
      </c>
      <c r="D175" s="19" t="s">
        <v>9</v>
      </c>
      <c r="E175" s="25" t="s">
        <v>282</v>
      </c>
      <c r="F175" s="18" t="s">
        <v>269</v>
      </c>
      <c r="G175" s="41">
        <v>43899</v>
      </c>
      <c r="H175" s="42">
        <v>739556.82</v>
      </c>
      <c r="I175" s="43"/>
      <c r="J175" s="43"/>
      <c r="K175" s="43">
        <v>139587.22</v>
      </c>
      <c r="L175" s="43">
        <v>599969.6</v>
      </c>
      <c r="M175" s="43"/>
    </row>
    <row r="176" spans="1:13" s="24" customFormat="1" ht="45" customHeight="1" x14ac:dyDescent="0.25">
      <c r="A176" s="17">
        <v>35</v>
      </c>
      <c r="B176" s="18">
        <v>62</v>
      </c>
      <c r="C176" s="19" t="s">
        <v>330</v>
      </c>
      <c r="D176" s="19" t="s">
        <v>92</v>
      </c>
      <c r="E176" s="20" t="s">
        <v>321</v>
      </c>
      <c r="F176" s="18" t="s">
        <v>322</v>
      </c>
      <c r="G176" s="21">
        <v>43864</v>
      </c>
      <c r="H176" s="40">
        <v>5783315.6699999999</v>
      </c>
      <c r="I176" s="38"/>
      <c r="J176" s="38"/>
      <c r="K176" s="38">
        <v>1947884.01</v>
      </c>
      <c r="L176" s="38">
        <v>3835431.66</v>
      </c>
      <c r="M176" s="38"/>
    </row>
    <row r="177" spans="1:13" s="24" customFormat="1" ht="45" customHeight="1" x14ac:dyDescent="0.25">
      <c r="A177" s="17">
        <v>36</v>
      </c>
      <c r="B177" s="18">
        <v>63</v>
      </c>
      <c r="C177" s="44" t="s">
        <v>159</v>
      </c>
      <c r="D177" s="19" t="s">
        <v>90</v>
      </c>
      <c r="E177" s="20" t="s">
        <v>160</v>
      </c>
      <c r="F177" s="18" t="s">
        <v>161</v>
      </c>
      <c r="G177" s="41">
        <v>43676</v>
      </c>
      <c r="H177" s="75">
        <v>6010700.7400000002</v>
      </c>
      <c r="I177" s="76">
        <v>3837377.22</v>
      </c>
      <c r="J177" s="76"/>
      <c r="K177" s="76">
        <v>469706.05</v>
      </c>
      <c r="L177" s="76">
        <v>1703617.47</v>
      </c>
      <c r="M177" s="76"/>
    </row>
    <row r="178" spans="1:13" s="24" customFormat="1" ht="45" customHeight="1" x14ac:dyDescent="0.25">
      <c r="A178" s="17">
        <v>37</v>
      </c>
      <c r="B178" s="18">
        <v>64</v>
      </c>
      <c r="C178" s="44" t="s">
        <v>163</v>
      </c>
      <c r="D178" s="19" t="s">
        <v>5</v>
      </c>
      <c r="E178" s="25" t="s">
        <v>72</v>
      </c>
      <c r="F178" s="18" t="s">
        <v>264</v>
      </c>
      <c r="G178" s="41">
        <v>43899</v>
      </c>
      <c r="H178" s="46">
        <v>1991225.83</v>
      </c>
      <c r="I178" s="47">
        <v>1247548.57</v>
      </c>
      <c r="J178" s="47"/>
      <c r="K178" s="47">
        <v>91106.54</v>
      </c>
      <c r="L178" s="47">
        <v>652570.72</v>
      </c>
      <c r="M178" s="47"/>
    </row>
    <row r="179" spans="1:13" s="24" customFormat="1" ht="45" customHeight="1" x14ac:dyDescent="0.25">
      <c r="A179" s="17"/>
      <c r="B179" s="18">
        <v>65</v>
      </c>
      <c r="C179" s="44" t="s">
        <v>163</v>
      </c>
      <c r="D179" s="19" t="s">
        <v>12</v>
      </c>
      <c r="E179" s="25" t="s">
        <v>72</v>
      </c>
      <c r="F179" s="18" t="s">
        <v>264</v>
      </c>
      <c r="G179" s="41">
        <v>43899</v>
      </c>
      <c r="H179" s="46">
        <v>563849.1</v>
      </c>
      <c r="I179" s="47"/>
      <c r="J179" s="47"/>
      <c r="K179" s="47">
        <v>91106.54</v>
      </c>
      <c r="L179" s="47">
        <v>472742.56</v>
      </c>
      <c r="M179" s="47"/>
    </row>
    <row r="180" spans="1:13" s="24" customFormat="1" ht="45" customHeight="1" x14ac:dyDescent="0.25">
      <c r="A180" s="17"/>
      <c r="B180" s="18">
        <v>66</v>
      </c>
      <c r="C180" s="44" t="s">
        <v>163</v>
      </c>
      <c r="D180" s="19" t="s">
        <v>8</v>
      </c>
      <c r="E180" s="20" t="s">
        <v>55</v>
      </c>
      <c r="F180" s="18" t="s">
        <v>162</v>
      </c>
      <c r="G180" s="41">
        <v>43679</v>
      </c>
      <c r="H180" s="75">
        <v>909864.35</v>
      </c>
      <c r="I180" s="76">
        <v>617652.87</v>
      </c>
      <c r="J180" s="76"/>
      <c r="K180" s="76">
        <v>206998.75</v>
      </c>
      <c r="L180" s="76"/>
      <c r="M180" s="76">
        <v>85212.73</v>
      </c>
    </row>
    <row r="181" spans="1:13" s="24" customFormat="1" ht="45" customHeight="1" x14ac:dyDescent="0.25">
      <c r="A181" s="17"/>
      <c r="B181" s="18">
        <v>67</v>
      </c>
      <c r="C181" s="44" t="s">
        <v>163</v>
      </c>
      <c r="D181" s="19" t="s">
        <v>9</v>
      </c>
      <c r="E181" s="25" t="s">
        <v>72</v>
      </c>
      <c r="F181" s="18" t="s">
        <v>264</v>
      </c>
      <c r="G181" s="41">
        <v>43899</v>
      </c>
      <c r="H181" s="46">
        <v>698070.69</v>
      </c>
      <c r="I181" s="47"/>
      <c r="J181" s="47"/>
      <c r="K181" s="47">
        <v>91106.54</v>
      </c>
      <c r="L181" s="47">
        <v>606964.15</v>
      </c>
      <c r="M181" s="47"/>
    </row>
    <row r="182" spans="1:13" s="24" customFormat="1" ht="45" customHeight="1" x14ac:dyDescent="0.25">
      <c r="A182" s="17"/>
      <c r="B182" s="18">
        <v>68</v>
      </c>
      <c r="C182" s="44" t="s">
        <v>163</v>
      </c>
      <c r="D182" s="19" t="s">
        <v>91</v>
      </c>
      <c r="E182" s="25" t="s">
        <v>72</v>
      </c>
      <c r="F182" s="18" t="s">
        <v>264</v>
      </c>
      <c r="G182" s="41">
        <v>43899</v>
      </c>
      <c r="H182" s="46">
        <v>1678676.83</v>
      </c>
      <c r="I182" s="47">
        <v>1207528.4099999999</v>
      </c>
      <c r="J182" s="47"/>
      <c r="K182" s="47">
        <v>91106.54</v>
      </c>
      <c r="L182" s="47">
        <v>380041.88</v>
      </c>
      <c r="M182" s="47"/>
    </row>
    <row r="183" spans="1:13" s="24" customFormat="1" ht="45" customHeight="1" x14ac:dyDescent="0.25">
      <c r="A183" s="17">
        <v>38</v>
      </c>
      <c r="B183" s="18">
        <v>69</v>
      </c>
      <c r="C183" s="44" t="s">
        <v>164</v>
      </c>
      <c r="D183" s="19" t="s">
        <v>5</v>
      </c>
      <c r="E183" s="25" t="s">
        <v>45</v>
      </c>
      <c r="F183" s="18" t="s">
        <v>287</v>
      </c>
      <c r="G183" s="41">
        <v>43950</v>
      </c>
      <c r="H183" s="42">
        <v>1300885.1100000001</v>
      </c>
      <c r="I183" s="43"/>
      <c r="J183" s="43"/>
      <c r="K183" s="43">
        <v>223448.88</v>
      </c>
      <c r="L183" s="43">
        <v>1077436.23</v>
      </c>
      <c r="M183" s="43"/>
    </row>
    <row r="184" spans="1:13" s="24" customFormat="1" ht="45" customHeight="1" x14ac:dyDescent="0.25">
      <c r="A184" s="17">
        <v>39</v>
      </c>
      <c r="B184" s="18">
        <v>70</v>
      </c>
      <c r="C184" s="44" t="s">
        <v>165</v>
      </c>
      <c r="D184" s="19" t="s">
        <v>90</v>
      </c>
      <c r="E184" s="20" t="s">
        <v>160</v>
      </c>
      <c r="F184" s="18" t="s">
        <v>166</v>
      </c>
      <c r="G184" s="41">
        <v>43676</v>
      </c>
      <c r="H184" s="75">
        <v>5384675.3700000001</v>
      </c>
      <c r="I184" s="76">
        <v>2083934.02</v>
      </c>
      <c r="J184" s="76"/>
      <c r="K184" s="76">
        <v>597440.56999999995</v>
      </c>
      <c r="L184" s="76">
        <v>2703300.78</v>
      </c>
      <c r="M184" s="76"/>
    </row>
    <row r="185" spans="1:13" s="24" customFormat="1" ht="45" customHeight="1" x14ac:dyDescent="0.25">
      <c r="A185" s="17">
        <v>40</v>
      </c>
      <c r="B185" s="18">
        <v>71</v>
      </c>
      <c r="C185" s="19" t="s">
        <v>167</v>
      </c>
      <c r="D185" s="19" t="s">
        <v>92</v>
      </c>
      <c r="E185" s="20" t="s">
        <v>321</v>
      </c>
      <c r="F185" s="18" t="s">
        <v>95</v>
      </c>
      <c r="G185" s="21">
        <v>43300</v>
      </c>
      <c r="H185" s="22">
        <v>11065803.359999999</v>
      </c>
      <c r="I185" s="23"/>
      <c r="J185" s="23"/>
      <c r="K185" s="23">
        <v>2088814.59</v>
      </c>
      <c r="L185" s="23">
        <v>8976988.7699999996</v>
      </c>
      <c r="M185" s="23"/>
    </row>
    <row r="186" spans="1:13" s="24" customFormat="1" ht="45" customHeight="1" x14ac:dyDescent="0.25">
      <c r="A186" s="17">
        <v>41</v>
      </c>
      <c r="B186" s="18">
        <v>72</v>
      </c>
      <c r="C186" s="44" t="s">
        <v>168</v>
      </c>
      <c r="D186" s="19" t="s">
        <v>5</v>
      </c>
      <c r="E186" s="25" t="s">
        <v>87</v>
      </c>
      <c r="F186" s="18" t="s">
        <v>270</v>
      </c>
      <c r="G186" s="41">
        <v>43906</v>
      </c>
      <c r="H186" s="42">
        <v>1622641.7</v>
      </c>
      <c r="I186" s="43">
        <v>1020644.2</v>
      </c>
      <c r="J186" s="43"/>
      <c r="K186" s="43">
        <v>62074.48</v>
      </c>
      <c r="L186" s="43">
        <v>539923.02</v>
      </c>
      <c r="M186" s="43"/>
    </row>
    <row r="187" spans="1:13" s="24" customFormat="1" ht="45" customHeight="1" x14ac:dyDescent="0.25">
      <c r="A187" s="17"/>
      <c r="B187" s="18">
        <v>73</v>
      </c>
      <c r="C187" s="44" t="s">
        <v>168</v>
      </c>
      <c r="D187" s="19" t="s">
        <v>12</v>
      </c>
      <c r="E187" s="25" t="s">
        <v>87</v>
      </c>
      <c r="F187" s="18" t="s">
        <v>270</v>
      </c>
      <c r="G187" s="41">
        <v>43906</v>
      </c>
      <c r="H187" s="42">
        <v>429251.38</v>
      </c>
      <c r="I187" s="43"/>
      <c r="J187" s="43"/>
      <c r="K187" s="43">
        <v>62074.48</v>
      </c>
      <c r="L187" s="43">
        <v>367176.9</v>
      </c>
      <c r="M187" s="43"/>
    </row>
    <row r="188" spans="1:13" s="24" customFormat="1" ht="45" customHeight="1" x14ac:dyDescent="0.25">
      <c r="A188" s="17"/>
      <c r="B188" s="18">
        <v>74</v>
      </c>
      <c r="C188" s="44" t="s">
        <v>168</v>
      </c>
      <c r="D188" s="19" t="s">
        <v>9</v>
      </c>
      <c r="E188" s="25" t="s">
        <v>87</v>
      </c>
      <c r="F188" s="18" t="s">
        <v>270</v>
      </c>
      <c r="G188" s="41">
        <v>43906</v>
      </c>
      <c r="H188" s="42">
        <v>611299.91</v>
      </c>
      <c r="I188" s="43">
        <v>29977.53</v>
      </c>
      <c r="J188" s="43"/>
      <c r="K188" s="43">
        <v>62074.48</v>
      </c>
      <c r="L188" s="43">
        <v>519247.9</v>
      </c>
      <c r="M188" s="43"/>
    </row>
    <row r="189" spans="1:13" s="24" customFormat="1" ht="45" customHeight="1" x14ac:dyDescent="0.25">
      <c r="A189" s="18"/>
      <c r="B189" s="18">
        <v>75</v>
      </c>
      <c r="C189" s="44" t="s">
        <v>168</v>
      </c>
      <c r="D189" s="19" t="s">
        <v>14</v>
      </c>
      <c r="E189" s="25" t="s">
        <v>87</v>
      </c>
      <c r="F189" s="18" t="s">
        <v>270</v>
      </c>
      <c r="G189" s="41">
        <v>43906</v>
      </c>
      <c r="H189" s="42">
        <v>2126774.4900000002</v>
      </c>
      <c r="I189" s="43">
        <v>1016356.77</v>
      </c>
      <c r="J189" s="43"/>
      <c r="K189" s="43">
        <v>54139.82</v>
      </c>
      <c r="L189" s="43">
        <v>1022037.03</v>
      </c>
      <c r="M189" s="43">
        <v>34240.870000000003</v>
      </c>
    </row>
    <row r="190" spans="1:13" s="24" customFormat="1" ht="45" customHeight="1" x14ac:dyDescent="0.25">
      <c r="A190" s="17">
        <v>42</v>
      </c>
      <c r="B190" s="18">
        <v>76</v>
      </c>
      <c r="C190" s="44" t="s">
        <v>169</v>
      </c>
      <c r="D190" s="19" t="s">
        <v>5</v>
      </c>
      <c r="E190" s="25" t="s">
        <v>45</v>
      </c>
      <c r="F190" s="18" t="s">
        <v>287</v>
      </c>
      <c r="G190" s="41">
        <v>43950</v>
      </c>
      <c r="H190" s="42">
        <v>942573.48</v>
      </c>
      <c r="I190" s="43">
        <v>806499.29</v>
      </c>
      <c r="J190" s="43"/>
      <c r="K190" s="43">
        <v>51631.83</v>
      </c>
      <c r="L190" s="43">
        <v>84442.36</v>
      </c>
      <c r="M190" s="43"/>
    </row>
    <row r="191" spans="1:13" ht="45" customHeight="1" x14ac:dyDescent="0.25">
      <c r="A191" s="17"/>
      <c r="B191" s="18">
        <v>77</v>
      </c>
      <c r="C191" s="44" t="s">
        <v>169</v>
      </c>
      <c r="D191" s="19" t="s">
        <v>12</v>
      </c>
      <c r="E191" s="25" t="s">
        <v>45</v>
      </c>
      <c r="F191" s="18" t="s">
        <v>287</v>
      </c>
      <c r="G191" s="41">
        <v>43950</v>
      </c>
      <c r="H191" s="42">
        <v>391691.69</v>
      </c>
      <c r="I191" s="43">
        <v>223598.24</v>
      </c>
      <c r="J191" s="43"/>
      <c r="K191" s="43">
        <v>51631.83</v>
      </c>
      <c r="L191" s="43">
        <v>116461.62</v>
      </c>
      <c r="M191" s="43"/>
    </row>
    <row r="192" spans="1:13" ht="45" customHeight="1" x14ac:dyDescent="0.25">
      <c r="A192" s="17">
        <v>43</v>
      </c>
      <c r="B192" s="18">
        <v>78</v>
      </c>
      <c r="C192" s="44" t="s">
        <v>170</v>
      </c>
      <c r="D192" s="19" t="s">
        <v>12</v>
      </c>
      <c r="E192" s="25" t="s">
        <v>18</v>
      </c>
      <c r="F192" s="18" t="s">
        <v>263</v>
      </c>
      <c r="G192" s="41">
        <v>43906</v>
      </c>
      <c r="H192" s="46">
        <v>955271.09</v>
      </c>
      <c r="I192" s="47">
        <v>664962.52</v>
      </c>
      <c r="J192" s="47"/>
      <c r="K192" s="47">
        <v>140196.26999999999</v>
      </c>
      <c r="L192" s="47">
        <v>150112.29999999999</v>
      </c>
      <c r="M192" s="47"/>
    </row>
    <row r="193" spans="1:13" ht="45" customHeight="1" x14ac:dyDescent="0.25">
      <c r="A193" s="18"/>
      <c r="B193" s="18">
        <v>79</v>
      </c>
      <c r="C193" s="44" t="s">
        <v>170</v>
      </c>
      <c r="D193" s="19" t="s">
        <v>91</v>
      </c>
      <c r="E193" s="25" t="s">
        <v>18</v>
      </c>
      <c r="F193" s="18" t="s">
        <v>263</v>
      </c>
      <c r="G193" s="41">
        <v>43906</v>
      </c>
      <c r="H193" s="46">
        <v>2182672.65</v>
      </c>
      <c r="I193" s="47">
        <v>910519.68</v>
      </c>
      <c r="J193" s="47"/>
      <c r="K193" s="47">
        <v>140196.26999999999</v>
      </c>
      <c r="L193" s="47">
        <v>1131956.7</v>
      </c>
      <c r="M193" s="47"/>
    </row>
    <row r="194" spans="1:13" ht="45" customHeight="1" x14ac:dyDescent="0.25">
      <c r="A194" s="17">
        <v>44</v>
      </c>
      <c r="B194" s="18">
        <v>80</v>
      </c>
      <c r="C194" s="44" t="s">
        <v>171</v>
      </c>
      <c r="D194" s="19" t="s">
        <v>5</v>
      </c>
      <c r="E194" s="25" t="s">
        <v>18</v>
      </c>
      <c r="F194" s="18" t="s">
        <v>263</v>
      </c>
      <c r="G194" s="41">
        <v>43906</v>
      </c>
      <c r="H194" s="46">
        <v>2549683.16</v>
      </c>
      <c r="I194" s="47">
        <v>1894399.98</v>
      </c>
      <c r="J194" s="47"/>
      <c r="K194" s="47">
        <v>162818.01999999999</v>
      </c>
      <c r="L194" s="47">
        <v>492465.16</v>
      </c>
      <c r="M194" s="47"/>
    </row>
    <row r="195" spans="1:13" ht="45" customHeight="1" x14ac:dyDescent="0.25">
      <c r="A195" s="17"/>
      <c r="B195" s="18">
        <v>81</v>
      </c>
      <c r="C195" s="44" t="s">
        <v>171</v>
      </c>
      <c r="D195" s="19" t="s">
        <v>8</v>
      </c>
      <c r="E195" s="20" t="s">
        <v>18</v>
      </c>
      <c r="F195" s="18" t="s">
        <v>172</v>
      </c>
      <c r="G195" s="41">
        <v>43675</v>
      </c>
      <c r="H195" s="75">
        <v>678695.51</v>
      </c>
      <c r="I195" s="76">
        <v>678695.51</v>
      </c>
      <c r="J195" s="76"/>
      <c r="K195" s="76"/>
      <c r="L195" s="76"/>
      <c r="M195" s="76"/>
    </row>
    <row r="196" spans="1:13" ht="45" customHeight="1" x14ac:dyDescent="0.25">
      <c r="A196" s="17">
        <v>45</v>
      </c>
      <c r="B196" s="18">
        <v>82</v>
      </c>
      <c r="C196" s="19" t="s">
        <v>318</v>
      </c>
      <c r="D196" s="19" t="s">
        <v>92</v>
      </c>
      <c r="E196" s="20" t="s">
        <v>321</v>
      </c>
      <c r="F196" s="18" t="s">
        <v>322</v>
      </c>
      <c r="G196" s="21">
        <v>43864</v>
      </c>
      <c r="H196" s="22">
        <v>8444359.3200000003</v>
      </c>
      <c r="I196" s="23"/>
      <c r="J196" s="23"/>
      <c r="K196" s="23">
        <v>3395363.72</v>
      </c>
      <c r="L196" s="23">
        <v>5048995.5999999996</v>
      </c>
      <c r="M196" s="23"/>
    </row>
    <row r="197" spans="1:13" ht="45" customHeight="1" x14ac:dyDescent="0.25">
      <c r="A197" s="17">
        <f>A196+1</f>
        <v>46</v>
      </c>
      <c r="B197" s="18">
        <v>83</v>
      </c>
      <c r="C197" s="19" t="s">
        <v>173</v>
      </c>
      <c r="D197" s="19" t="s">
        <v>92</v>
      </c>
      <c r="E197" s="20" t="s">
        <v>321</v>
      </c>
      <c r="F197" s="18" t="s">
        <v>95</v>
      </c>
      <c r="G197" s="21">
        <v>43300</v>
      </c>
      <c r="H197" s="22">
        <v>5009889.4800000004</v>
      </c>
      <c r="I197" s="23"/>
      <c r="J197" s="23"/>
      <c r="K197" s="23">
        <v>732556.74</v>
      </c>
      <c r="L197" s="23">
        <v>4277332.74</v>
      </c>
      <c r="M197" s="23"/>
    </row>
    <row r="198" spans="1:13" ht="45" customHeight="1" x14ac:dyDescent="0.25">
      <c r="A198" s="17">
        <v>47</v>
      </c>
      <c r="B198" s="18">
        <v>84</v>
      </c>
      <c r="C198" s="44" t="s">
        <v>174</v>
      </c>
      <c r="D198" s="19" t="s">
        <v>14</v>
      </c>
      <c r="E198" s="25" t="s">
        <v>55</v>
      </c>
      <c r="F198" s="18" t="s">
        <v>257</v>
      </c>
      <c r="G198" s="41">
        <v>43897</v>
      </c>
      <c r="H198" s="46">
        <v>3908207.8</v>
      </c>
      <c r="I198" s="47">
        <v>1567406.55</v>
      </c>
      <c r="J198" s="47"/>
      <c r="K198" s="47">
        <v>187594.99</v>
      </c>
      <c r="L198" s="47">
        <v>2153206.25</v>
      </c>
      <c r="M198" s="47"/>
    </row>
    <row r="199" spans="1:13" ht="45" customHeight="1" x14ac:dyDescent="0.25">
      <c r="A199" s="17">
        <v>48</v>
      </c>
      <c r="B199" s="18">
        <v>85</v>
      </c>
      <c r="C199" s="44" t="s">
        <v>175</v>
      </c>
      <c r="D199" s="19" t="s">
        <v>8</v>
      </c>
      <c r="E199" s="20" t="s">
        <v>55</v>
      </c>
      <c r="F199" s="18" t="s">
        <v>158</v>
      </c>
      <c r="G199" s="41">
        <v>43654</v>
      </c>
      <c r="H199" s="27">
        <v>622355.25</v>
      </c>
      <c r="I199" s="28"/>
      <c r="J199" s="28"/>
      <c r="K199" s="28">
        <v>352338.64</v>
      </c>
      <c r="L199" s="28">
        <v>270016.61</v>
      </c>
      <c r="M199" s="28"/>
    </row>
    <row r="200" spans="1:13" ht="45" customHeight="1" x14ac:dyDescent="0.25">
      <c r="A200" s="17">
        <f>A199+1</f>
        <v>49</v>
      </c>
      <c r="B200" s="18">
        <v>86</v>
      </c>
      <c r="C200" s="19" t="s">
        <v>176</v>
      </c>
      <c r="D200" s="19" t="s">
        <v>92</v>
      </c>
      <c r="E200" s="20" t="s">
        <v>321</v>
      </c>
      <c r="F200" s="18" t="s">
        <v>95</v>
      </c>
      <c r="G200" s="21">
        <v>43300</v>
      </c>
      <c r="H200" s="22">
        <v>5088234.16</v>
      </c>
      <c r="I200" s="23"/>
      <c r="J200" s="23"/>
      <c r="K200" s="23">
        <v>915737.48</v>
      </c>
      <c r="L200" s="23">
        <v>4172496.68</v>
      </c>
      <c r="M200" s="23"/>
    </row>
    <row r="201" spans="1:13" s="24" customFormat="1" ht="45" customHeight="1" x14ac:dyDescent="0.25">
      <c r="A201" s="18">
        <v>50</v>
      </c>
      <c r="B201" s="18">
        <v>87</v>
      </c>
      <c r="C201" s="19" t="s">
        <v>52</v>
      </c>
      <c r="D201" s="19" t="s">
        <v>8</v>
      </c>
      <c r="E201" s="25" t="s">
        <v>45</v>
      </c>
      <c r="F201" s="18" t="s">
        <v>300</v>
      </c>
      <c r="G201" s="41">
        <v>43971</v>
      </c>
      <c r="H201" s="74">
        <v>383825.46264399268</v>
      </c>
      <c r="I201" s="32">
        <v>126953.88704399264</v>
      </c>
      <c r="J201" s="32"/>
      <c r="K201" s="32">
        <v>256871.57560000004</v>
      </c>
      <c r="L201" s="32"/>
      <c r="M201" s="32"/>
    </row>
    <row r="202" spans="1:13" ht="45" customHeight="1" x14ac:dyDescent="0.25">
      <c r="A202" s="18">
        <v>51</v>
      </c>
      <c r="B202" s="18">
        <v>88</v>
      </c>
      <c r="C202" s="44" t="s">
        <v>177</v>
      </c>
      <c r="D202" s="19" t="s">
        <v>8</v>
      </c>
      <c r="E202" s="25" t="s">
        <v>55</v>
      </c>
      <c r="F202" s="18" t="s">
        <v>178</v>
      </c>
      <c r="G202" s="41">
        <v>43679</v>
      </c>
      <c r="H202" s="27">
        <v>265306.7</v>
      </c>
      <c r="I202" s="28">
        <v>153476.32</v>
      </c>
      <c r="J202" s="28"/>
      <c r="K202" s="28">
        <v>75663.69</v>
      </c>
      <c r="L202" s="28">
        <v>36166.68</v>
      </c>
      <c r="M202" s="28"/>
    </row>
    <row r="203" spans="1:13" ht="45" customHeight="1" x14ac:dyDescent="0.25">
      <c r="A203" s="17">
        <v>52</v>
      </c>
      <c r="B203" s="18">
        <v>89</v>
      </c>
      <c r="C203" s="19" t="s">
        <v>53</v>
      </c>
      <c r="D203" s="19" t="s">
        <v>14</v>
      </c>
      <c r="E203" s="20" t="s">
        <v>280</v>
      </c>
      <c r="F203" s="18" t="s">
        <v>250</v>
      </c>
      <c r="G203" s="41">
        <v>43907</v>
      </c>
      <c r="H203" s="27">
        <v>6860350.1500000004</v>
      </c>
      <c r="I203" s="28">
        <v>5575995.1500000004</v>
      </c>
      <c r="J203" s="28"/>
      <c r="K203" s="28">
        <v>217412.18</v>
      </c>
      <c r="L203" s="28">
        <v>1066942.82</v>
      </c>
      <c r="M203" s="28"/>
    </row>
    <row r="204" spans="1:13" ht="45" customHeight="1" x14ac:dyDescent="0.25">
      <c r="A204" s="18">
        <v>53</v>
      </c>
      <c r="B204" s="18">
        <v>90</v>
      </c>
      <c r="C204" s="19" t="s">
        <v>54</v>
      </c>
      <c r="D204" s="19" t="s">
        <v>90</v>
      </c>
      <c r="E204" s="25" t="s">
        <v>345</v>
      </c>
      <c r="F204" s="18" t="s">
        <v>340</v>
      </c>
      <c r="G204" s="41">
        <v>44020</v>
      </c>
      <c r="H204" s="79">
        <v>1573281.42</v>
      </c>
      <c r="I204" s="80"/>
      <c r="J204" s="80"/>
      <c r="K204" s="80"/>
      <c r="L204" s="80">
        <v>1573281.42</v>
      </c>
      <c r="M204" s="80"/>
    </row>
    <row r="205" spans="1:13" ht="45" customHeight="1" x14ac:dyDescent="0.25">
      <c r="A205" s="17">
        <v>54</v>
      </c>
      <c r="B205" s="18">
        <v>91</v>
      </c>
      <c r="C205" s="44" t="s">
        <v>179</v>
      </c>
      <c r="D205" s="19" t="s">
        <v>8</v>
      </c>
      <c r="E205" s="20" t="s">
        <v>87</v>
      </c>
      <c r="F205" s="18" t="s">
        <v>246</v>
      </c>
      <c r="G205" s="41">
        <v>43892</v>
      </c>
      <c r="H205" s="40">
        <v>861206.82</v>
      </c>
      <c r="I205" s="38"/>
      <c r="J205" s="38"/>
      <c r="K205" s="38">
        <v>153180.87</v>
      </c>
      <c r="L205" s="38">
        <v>708025.95</v>
      </c>
      <c r="M205" s="38"/>
    </row>
    <row r="206" spans="1:13" ht="45" customHeight="1" x14ac:dyDescent="0.25">
      <c r="A206" s="18"/>
      <c r="B206" s="18">
        <v>92</v>
      </c>
      <c r="C206" s="44" t="s">
        <v>179</v>
      </c>
      <c r="D206" s="19" t="s">
        <v>42</v>
      </c>
      <c r="E206" s="25" t="s">
        <v>299</v>
      </c>
      <c r="F206" s="18" t="s">
        <v>285</v>
      </c>
      <c r="G206" s="41">
        <v>43941</v>
      </c>
      <c r="H206" s="81">
        <v>556444.46</v>
      </c>
      <c r="I206" s="82"/>
      <c r="J206" s="82"/>
      <c r="K206" s="82">
        <v>153180.87</v>
      </c>
      <c r="L206" s="82">
        <v>403263.59</v>
      </c>
      <c r="M206" s="82"/>
    </row>
    <row r="207" spans="1:13" ht="45" customHeight="1" x14ac:dyDescent="0.25">
      <c r="A207" s="17"/>
      <c r="B207" s="18">
        <v>93</v>
      </c>
      <c r="C207" s="44" t="s">
        <v>179</v>
      </c>
      <c r="D207" s="19" t="s">
        <v>90</v>
      </c>
      <c r="E207" s="20" t="s">
        <v>87</v>
      </c>
      <c r="F207" s="18" t="s">
        <v>246</v>
      </c>
      <c r="G207" s="41">
        <v>43892</v>
      </c>
      <c r="H207" s="40">
        <v>12707291.17</v>
      </c>
      <c r="I207" s="38">
        <v>9264837.3100000005</v>
      </c>
      <c r="J207" s="38"/>
      <c r="K207" s="38">
        <v>153180.87</v>
      </c>
      <c r="L207" s="38">
        <v>3289272.99</v>
      </c>
      <c r="M207" s="38"/>
    </row>
    <row r="208" spans="1:13" ht="45" customHeight="1" x14ac:dyDescent="0.25">
      <c r="A208" s="17"/>
      <c r="B208" s="18">
        <v>94</v>
      </c>
      <c r="C208" s="44" t="s">
        <v>179</v>
      </c>
      <c r="D208" s="19" t="s">
        <v>91</v>
      </c>
      <c r="E208" s="20" t="s">
        <v>87</v>
      </c>
      <c r="F208" s="18" t="s">
        <v>246</v>
      </c>
      <c r="G208" s="41">
        <v>43892</v>
      </c>
      <c r="H208" s="40">
        <v>3382616.53</v>
      </c>
      <c r="I208" s="38">
        <v>1980254.26</v>
      </c>
      <c r="J208" s="38"/>
      <c r="K208" s="38">
        <v>153180.87</v>
      </c>
      <c r="L208" s="38">
        <v>1249181.3999999999</v>
      </c>
      <c r="M208" s="38"/>
    </row>
    <row r="209" spans="1:13" ht="45" customHeight="1" x14ac:dyDescent="0.25">
      <c r="A209" s="17">
        <v>55</v>
      </c>
      <c r="B209" s="18">
        <v>95</v>
      </c>
      <c r="C209" s="44" t="s">
        <v>180</v>
      </c>
      <c r="D209" s="19" t="s">
        <v>12</v>
      </c>
      <c r="E209" s="25" t="s">
        <v>292</v>
      </c>
      <c r="F209" s="18" t="s">
        <v>265</v>
      </c>
      <c r="G209" s="41">
        <v>43906</v>
      </c>
      <c r="H209" s="46">
        <v>2162961.52</v>
      </c>
      <c r="I209" s="47">
        <v>1094055.52</v>
      </c>
      <c r="J209" s="47"/>
      <c r="K209" s="47">
        <v>271862.59999999998</v>
      </c>
      <c r="L209" s="47">
        <v>797043.4</v>
      </c>
      <c r="M209" s="47"/>
    </row>
    <row r="210" spans="1:13" ht="45" customHeight="1" x14ac:dyDescent="0.25">
      <c r="A210" s="17"/>
      <c r="B210" s="18">
        <v>96</v>
      </c>
      <c r="C210" s="44" t="s">
        <v>180</v>
      </c>
      <c r="D210" s="19" t="s">
        <v>9</v>
      </c>
      <c r="E210" s="25" t="s">
        <v>292</v>
      </c>
      <c r="F210" s="18" t="s">
        <v>265</v>
      </c>
      <c r="G210" s="41">
        <v>43906</v>
      </c>
      <c r="H210" s="46">
        <v>644234.04</v>
      </c>
      <c r="I210" s="47">
        <v>342680.65</v>
      </c>
      <c r="J210" s="47"/>
      <c r="K210" s="47">
        <v>271862.59999999998</v>
      </c>
      <c r="L210" s="47">
        <v>29690.790000000037</v>
      </c>
      <c r="M210" s="47"/>
    </row>
    <row r="211" spans="1:13" ht="45" customHeight="1" x14ac:dyDescent="0.25">
      <c r="A211" s="18"/>
      <c r="B211" s="18">
        <v>97</v>
      </c>
      <c r="C211" s="44" t="s">
        <v>180</v>
      </c>
      <c r="D211" s="19" t="s">
        <v>42</v>
      </c>
      <c r="E211" s="25" t="s">
        <v>299</v>
      </c>
      <c r="F211" s="18" t="s">
        <v>285</v>
      </c>
      <c r="G211" s="41">
        <v>43941</v>
      </c>
      <c r="H211" s="81">
        <v>572182.15</v>
      </c>
      <c r="I211" s="82"/>
      <c r="J211" s="82"/>
      <c r="K211" s="82">
        <v>169914.12</v>
      </c>
      <c r="L211" s="82">
        <v>402268.03</v>
      </c>
      <c r="M211" s="82"/>
    </row>
    <row r="212" spans="1:13" ht="45" customHeight="1" x14ac:dyDescent="0.25">
      <c r="A212" s="17"/>
      <c r="B212" s="18">
        <v>98</v>
      </c>
      <c r="C212" s="44" t="s">
        <v>180</v>
      </c>
      <c r="D212" s="19" t="s">
        <v>90</v>
      </c>
      <c r="E212" s="25" t="s">
        <v>292</v>
      </c>
      <c r="F212" s="18" t="s">
        <v>265</v>
      </c>
      <c r="G212" s="41">
        <v>43906</v>
      </c>
      <c r="H212" s="46">
        <v>13745830.4</v>
      </c>
      <c r="I212" s="47">
        <v>7916308.3499999996</v>
      </c>
      <c r="J212" s="47"/>
      <c r="K212" s="47">
        <v>645673.66</v>
      </c>
      <c r="L212" s="47">
        <v>5183848.3899999997</v>
      </c>
      <c r="M212" s="47"/>
    </row>
    <row r="213" spans="1:13" ht="45" customHeight="1" x14ac:dyDescent="0.25">
      <c r="A213" s="18">
        <v>56</v>
      </c>
      <c r="B213" s="18">
        <v>99</v>
      </c>
      <c r="C213" s="44" t="s">
        <v>181</v>
      </c>
      <c r="D213" s="19" t="s">
        <v>42</v>
      </c>
      <c r="E213" s="25" t="s">
        <v>299</v>
      </c>
      <c r="F213" s="18" t="s">
        <v>285</v>
      </c>
      <c r="G213" s="41">
        <v>43941</v>
      </c>
      <c r="H213" s="81">
        <v>375000.83</v>
      </c>
      <c r="I213" s="82"/>
      <c r="J213" s="82"/>
      <c r="K213" s="82">
        <v>164128.63</v>
      </c>
      <c r="L213" s="82">
        <v>210872.2</v>
      </c>
      <c r="M213" s="82"/>
    </row>
    <row r="214" spans="1:13" ht="45" customHeight="1" x14ac:dyDescent="0.25">
      <c r="A214" s="17">
        <f>A213+1</f>
        <v>57</v>
      </c>
      <c r="B214" s="18">
        <v>100</v>
      </c>
      <c r="C214" s="19" t="s">
        <v>319</v>
      </c>
      <c r="D214" s="19" t="s">
        <v>92</v>
      </c>
      <c r="E214" s="20" t="s">
        <v>321</v>
      </c>
      <c r="F214" s="18" t="s">
        <v>322</v>
      </c>
      <c r="G214" s="21">
        <v>43864</v>
      </c>
      <c r="H214" s="22">
        <v>8581934.379999999</v>
      </c>
      <c r="I214" s="23"/>
      <c r="J214" s="23"/>
      <c r="K214" s="23">
        <v>2942759.92</v>
      </c>
      <c r="L214" s="23">
        <v>5639174.46</v>
      </c>
      <c r="M214" s="23"/>
    </row>
    <row r="215" spans="1:13" s="89" customFormat="1" ht="24.75" customHeight="1" x14ac:dyDescent="0.25">
      <c r="A215" s="83"/>
      <c r="B215" s="84"/>
      <c r="C215" s="85" t="s">
        <v>348</v>
      </c>
      <c r="D215" s="85" t="s">
        <v>368</v>
      </c>
      <c r="E215" s="86"/>
      <c r="F215" s="84"/>
      <c r="G215" s="87"/>
      <c r="H215" s="88">
        <f t="shared" ref="H215:M215" si="1">SUM(H115:H214)</f>
        <v>304304441.50264388</v>
      </c>
      <c r="I215" s="88">
        <f t="shared" si="1"/>
        <v>94414600.472019568</v>
      </c>
      <c r="J215" s="88">
        <f t="shared" si="1"/>
        <v>0</v>
      </c>
      <c r="K215" s="88">
        <f t="shared" si="1"/>
        <v>50267370.657079995</v>
      </c>
      <c r="L215" s="88">
        <f t="shared" si="1"/>
        <v>159472557.06354442</v>
      </c>
      <c r="M215" s="88">
        <f t="shared" si="1"/>
        <v>149913.27000000005</v>
      </c>
    </row>
    <row r="216" spans="1:13" ht="27.75" customHeight="1" x14ac:dyDescent="0.25">
      <c r="A216" s="90" t="s">
        <v>349</v>
      </c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</row>
    <row r="217" spans="1:13" ht="45" customHeight="1" x14ac:dyDescent="0.25">
      <c r="A217" s="17">
        <v>1</v>
      </c>
      <c r="B217" s="18">
        <v>1</v>
      </c>
      <c r="C217" s="19" t="s">
        <v>338</v>
      </c>
      <c r="D217" s="19" t="s">
        <v>91</v>
      </c>
      <c r="E217" s="20" t="s">
        <v>45</v>
      </c>
      <c r="F217" s="18" t="s">
        <v>341</v>
      </c>
      <c r="G217" s="21">
        <v>43977</v>
      </c>
      <c r="H217" s="22">
        <v>833621.5</v>
      </c>
      <c r="I217" s="23">
        <v>833621.5</v>
      </c>
      <c r="J217" s="23"/>
      <c r="K217" s="23"/>
      <c r="L217" s="23"/>
      <c r="M217" s="23"/>
    </row>
    <row r="218" spans="1:13" ht="26.25" customHeight="1" x14ac:dyDescent="0.25">
      <c r="A218" s="83"/>
      <c r="B218" s="84"/>
      <c r="C218" s="85" t="s">
        <v>349</v>
      </c>
      <c r="D218" s="85" t="s">
        <v>368</v>
      </c>
      <c r="E218" s="86"/>
      <c r="F218" s="84"/>
      <c r="G218" s="87"/>
      <c r="H218" s="88">
        <f t="shared" ref="H218:M218" si="2">SUM(H217)</f>
        <v>833621.5</v>
      </c>
      <c r="I218" s="88">
        <f t="shared" si="2"/>
        <v>833621.5</v>
      </c>
      <c r="J218" s="88">
        <f t="shared" si="2"/>
        <v>0</v>
      </c>
      <c r="K218" s="88">
        <f t="shared" si="2"/>
        <v>0</v>
      </c>
      <c r="L218" s="88">
        <f t="shared" si="2"/>
        <v>0</v>
      </c>
      <c r="M218" s="88">
        <f t="shared" si="2"/>
        <v>0</v>
      </c>
    </row>
    <row r="219" spans="1:13" ht="24.75" customHeight="1" x14ac:dyDescent="0.25">
      <c r="A219" s="92" t="s">
        <v>350</v>
      </c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</row>
    <row r="220" spans="1:13" ht="45" customHeight="1" x14ac:dyDescent="0.25">
      <c r="A220" s="18">
        <v>1</v>
      </c>
      <c r="B220" s="18">
        <v>1</v>
      </c>
      <c r="C220" s="19" t="s">
        <v>22</v>
      </c>
      <c r="D220" s="19" t="s">
        <v>8</v>
      </c>
      <c r="E220" s="25" t="s">
        <v>297</v>
      </c>
      <c r="F220" s="18" t="s">
        <v>303</v>
      </c>
      <c r="G220" s="41">
        <v>43969</v>
      </c>
      <c r="H220" s="27">
        <v>179932.78</v>
      </c>
      <c r="I220" s="28"/>
      <c r="J220" s="28"/>
      <c r="K220" s="28">
        <v>179932.78</v>
      </c>
      <c r="L220" s="28"/>
      <c r="M220" s="28"/>
    </row>
    <row r="221" spans="1:13" s="34" customFormat="1" ht="45" customHeight="1" x14ac:dyDescent="0.25">
      <c r="A221" s="18">
        <v>2</v>
      </c>
      <c r="B221" s="18">
        <v>2</v>
      </c>
      <c r="C221" s="44" t="s">
        <v>182</v>
      </c>
      <c r="D221" s="19" t="s">
        <v>91</v>
      </c>
      <c r="E221" s="25" t="s">
        <v>297</v>
      </c>
      <c r="F221" s="18" t="s">
        <v>303</v>
      </c>
      <c r="G221" s="41">
        <v>43969</v>
      </c>
      <c r="H221" s="40">
        <v>306790.39</v>
      </c>
      <c r="I221" s="38"/>
      <c r="J221" s="38"/>
      <c r="K221" s="38">
        <v>120324.67</v>
      </c>
      <c r="L221" s="38">
        <v>186465.72</v>
      </c>
      <c r="M221" s="38"/>
    </row>
    <row r="222" spans="1:13" ht="45" customHeight="1" x14ac:dyDescent="0.25">
      <c r="A222" s="18">
        <v>3</v>
      </c>
      <c r="B222" s="18">
        <v>3</v>
      </c>
      <c r="C222" s="44" t="s">
        <v>183</v>
      </c>
      <c r="D222" s="19" t="s">
        <v>91</v>
      </c>
      <c r="E222" s="25" t="s">
        <v>297</v>
      </c>
      <c r="F222" s="18" t="s">
        <v>303</v>
      </c>
      <c r="G222" s="41">
        <v>43969</v>
      </c>
      <c r="H222" s="40">
        <v>304057.59000000003</v>
      </c>
      <c r="I222" s="38"/>
      <c r="J222" s="38"/>
      <c r="K222" s="38">
        <v>125269.4</v>
      </c>
      <c r="L222" s="38">
        <v>178788.19</v>
      </c>
      <c r="M222" s="38"/>
    </row>
    <row r="223" spans="1:13" ht="45" customHeight="1" x14ac:dyDescent="0.25">
      <c r="A223" s="18">
        <v>4</v>
      </c>
      <c r="B223" s="18">
        <v>4</v>
      </c>
      <c r="C223" s="19" t="s">
        <v>23</v>
      </c>
      <c r="D223" s="19" t="s">
        <v>5</v>
      </c>
      <c r="E223" s="25" t="s">
        <v>297</v>
      </c>
      <c r="F223" s="18" t="s">
        <v>302</v>
      </c>
      <c r="G223" s="41">
        <v>43971</v>
      </c>
      <c r="H223" s="27">
        <v>606586.71</v>
      </c>
      <c r="I223" s="28"/>
      <c r="J223" s="28"/>
      <c r="K223" s="28">
        <v>173071.38</v>
      </c>
      <c r="L223" s="28">
        <v>433515.33</v>
      </c>
      <c r="M223" s="28"/>
    </row>
    <row r="224" spans="1:13" ht="45" customHeight="1" x14ac:dyDescent="0.25">
      <c r="A224" s="18"/>
      <c r="B224" s="18">
        <v>5</v>
      </c>
      <c r="C224" s="19" t="s">
        <v>23</v>
      </c>
      <c r="D224" s="19" t="s">
        <v>12</v>
      </c>
      <c r="E224" s="25" t="s">
        <v>297</v>
      </c>
      <c r="F224" s="18" t="s">
        <v>302</v>
      </c>
      <c r="G224" s="41">
        <v>43971</v>
      </c>
      <c r="H224" s="27">
        <v>380836.38</v>
      </c>
      <c r="I224" s="28"/>
      <c r="J224" s="28"/>
      <c r="K224" s="28">
        <v>57690.46</v>
      </c>
      <c r="L224" s="28">
        <v>323145.92</v>
      </c>
      <c r="M224" s="28"/>
    </row>
    <row r="225" spans="1:13" ht="45" customHeight="1" x14ac:dyDescent="0.25">
      <c r="A225" s="18"/>
      <c r="B225" s="18">
        <v>6</v>
      </c>
      <c r="C225" s="19" t="s">
        <v>23</v>
      </c>
      <c r="D225" s="19" t="s">
        <v>9</v>
      </c>
      <c r="E225" s="25" t="s">
        <v>297</v>
      </c>
      <c r="F225" s="18" t="s">
        <v>302</v>
      </c>
      <c r="G225" s="41">
        <v>43971</v>
      </c>
      <c r="H225" s="27">
        <v>187873.25</v>
      </c>
      <c r="I225" s="28"/>
      <c r="J225" s="28"/>
      <c r="K225" s="28">
        <v>57690.46</v>
      </c>
      <c r="L225" s="28">
        <v>130182.79</v>
      </c>
      <c r="M225" s="28"/>
    </row>
    <row r="226" spans="1:13" ht="45" customHeight="1" x14ac:dyDescent="0.25">
      <c r="A226" s="18">
        <v>5</v>
      </c>
      <c r="B226" s="18">
        <v>7</v>
      </c>
      <c r="C226" s="19" t="s">
        <v>24</v>
      </c>
      <c r="D226" s="19" t="s">
        <v>5</v>
      </c>
      <c r="E226" s="25" t="s">
        <v>297</v>
      </c>
      <c r="F226" s="18" t="s">
        <v>302</v>
      </c>
      <c r="G226" s="41">
        <v>43971</v>
      </c>
      <c r="H226" s="27">
        <v>574893.19999999995</v>
      </c>
      <c r="I226" s="28"/>
      <c r="J226" s="28"/>
      <c r="K226" s="28">
        <v>166366.06</v>
      </c>
      <c r="L226" s="28">
        <v>408527.14</v>
      </c>
      <c r="M226" s="28"/>
    </row>
    <row r="227" spans="1:13" ht="45" customHeight="1" x14ac:dyDescent="0.25">
      <c r="A227" s="18"/>
      <c r="B227" s="18">
        <v>8</v>
      </c>
      <c r="C227" s="19" t="s">
        <v>24</v>
      </c>
      <c r="D227" s="19" t="s">
        <v>12</v>
      </c>
      <c r="E227" s="25" t="s">
        <v>297</v>
      </c>
      <c r="F227" s="18" t="s">
        <v>302</v>
      </c>
      <c r="G227" s="41">
        <v>43971</v>
      </c>
      <c r="H227" s="27">
        <v>286245.03999999998</v>
      </c>
      <c r="I227" s="28"/>
      <c r="J227" s="28"/>
      <c r="K227" s="28">
        <v>55455.35</v>
      </c>
      <c r="L227" s="28">
        <v>230789.69</v>
      </c>
      <c r="M227" s="28"/>
    </row>
    <row r="228" spans="1:13" ht="45" customHeight="1" x14ac:dyDescent="0.25">
      <c r="A228" s="18"/>
      <c r="B228" s="18">
        <v>9</v>
      </c>
      <c r="C228" s="19" t="s">
        <v>24</v>
      </c>
      <c r="D228" s="19" t="s">
        <v>9</v>
      </c>
      <c r="E228" s="25" t="s">
        <v>297</v>
      </c>
      <c r="F228" s="18" t="s">
        <v>302</v>
      </c>
      <c r="G228" s="41">
        <v>43971</v>
      </c>
      <c r="H228" s="27">
        <v>172862.58</v>
      </c>
      <c r="I228" s="28"/>
      <c r="J228" s="28"/>
      <c r="K228" s="28">
        <v>55455.35</v>
      </c>
      <c r="L228" s="28">
        <v>117407.23</v>
      </c>
      <c r="M228" s="28"/>
    </row>
    <row r="229" spans="1:13" s="34" customFormat="1" ht="45" customHeight="1" x14ac:dyDescent="0.25">
      <c r="A229" s="18">
        <v>6</v>
      </c>
      <c r="B229" s="18">
        <v>10</v>
      </c>
      <c r="C229" s="44" t="s">
        <v>184</v>
      </c>
      <c r="D229" s="19" t="s">
        <v>14</v>
      </c>
      <c r="E229" s="25" t="s">
        <v>297</v>
      </c>
      <c r="F229" s="18" t="s">
        <v>302</v>
      </c>
      <c r="G229" s="41">
        <v>43971</v>
      </c>
      <c r="H229" s="40">
        <v>1645504.14</v>
      </c>
      <c r="I229" s="38">
        <v>1151852.8999999999</v>
      </c>
      <c r="J229" s="38"/>
      <c r="K229" s="38">
        <v>98962.19</v>
      </c>
      <c r="L229" s="38">
        <v>394689.05</v>
      </c>
      <c r="M229" s="38"/>
    </row>
    <row r="230" spans="1:13" ht="45" customHeight="1" x14ac:dyDescent="0.25">
      <c r="A230" s="18"/>
      <c r="B230" s="18">
        <v>11</v>
      </c>
      <c r="C230" s="44" t="s">
        <v>184</v>
      </c>
      <c r="D230" s="19" t="s">
        <v>91</v>
      </c>
      <c r="E230" s="25" t="s">
        <v>297</v>
      </c>
      <c r="F230" s="18" t="s">
        <v>302</v>
      </c>
      <c r="G230" s="41">
        <v>43971</v>
      </c>
      <c r="H230" s="40">
        <v>214212.05</v>
      </c>
      <c r="I230" s="38"/>
      <c r="J230" s="38"/>
      <c r="K230" s="38">
        <v>197924.38</v>
      </c>
      <c r="L230" s="38">
        <v>16287.67</v>
      </c>
      <c r="M230" s="38"/>
    </row>
    <row r="231" spans="1:13" ht="45" customHeight="1" x14ac:dyDescent="0.25">
      <c r="A231" s="18">
        <v>7</v>
      </c>
      <c r="B231" s="18">
        <v>12</v>
      </c>
      <c r="C231" s="44" t="s">
        <v>185</v>
      </c>
      <c r="D231" s="19" t="s">
        <v>91</v>
      </c>
      <c r="E231" s="25" t="s">
        <v>297</v>
      </c>
      <c r="F231" s="18" t="s">
        <v>302</v>
      </c>
      <c r="G231" s="41">
        <v>43971</v>
      </c>
      <c r="H231" s="40">
        <v>176547.92</v>
      </c>
      <c r="I231" s="38"/>
      <c r="J231" s="38"/>
      <c r="K231" s="38">
        <v>176547.92</v>
      </c>
      <c r="L231" s="38">
        <v>0</v>
      </c>
      <c r="M231" s="38"/>
    </row>
    <row r="232" spans="1:13" ht="45" customHeight="1" x14ac:dyDescent="0.25">
      <c r="A232" s="18">
        <v>8</v>
      </c>
      <c r="B232" s="18">
        <v>13</v>
      </c>
      <c r="C232" s="44" t="s">
        <v>186</v>
      </c>
      <c r="D232" s="19" t="s">
        <v>8</v>
      </c>
      <c r="E232" s="25" t="s">
        <v>297</v>
      </c>
      <c r="F232" s="18" t="s">
        <v>302</v>
      </c>
      <c r="G232" s="41">
        <v>43971</v>
      </c>
      <c r="H232" s="40">
        <v>746064.43</v>
      </c>
      <c r="I232" s="38"/>
      <c r="J232" s="38"/>
      <c r="K232" s="38">
        <v>746064.43</v>
      </c>
      <c r="L232" s="38">
        <v>0</v>
      </c>
      <c r="M232" s="38"/>
    </row>
    <row r="233" spans="1:13" ht="45" customHeight="1" x14ac:dyDescent="0.25">
      <c r="A233" s="18">
        <v>9</v>
      </c>
      <c r="B233" s="18">
        <v>14</v>
      </c>
      <c r="C233" s="44" t="s">
        <v>187</v>
      </c>
      <c r="D233" s="19" t="s">
        <v>91</v>
      </c>
      <c r="E233" s="25" t="s">
        <v>297</v>
      </c>
      <c r="F233" s="18" t="s">
        <v>302</v>
      </c>
      <c r="G233" s="41">
        <v>43971</v>
      </c>
      <c r="H233" s="27">
        <v>99067.28</v>
      </c>
      <c r="I233" s="28"/>
      <c r="J233" s="28"/>
      <c r="K233" s="28">
        <v>99067.28</v>
      </c>
      <c r="L233" s="28">
        <v>0</v>
      </c>
      <c r="M233" s="28"/>
    </row>
    <row r="234" spans="1:13" ht="45" customHeight="1" x14ac:dyDescent="0.25">
      <c r="A234" s="18">
        <v>10</v>
      </c>
      <c r="B234" s="18">
        <v>15</v>
      </c>
      <c r="C234" s="44" t="s">
        <v>188</v>
      </c>
      <c r="D234" s="19" t="s">
        <v>8</v>
      </c>
      <c r="E234" s="25" t="s">
        <v>297</v>
      </c>
      <c r="F234" s="18" t="s">
        <v>302</v>
      </c>
      <c r="G234" s="41">
        <v>43971</v>
      </c>
      <c r="H234" s="40">
        <v>624540.24</v>
      </c>
      <c r="I234" s="38"/>
      <c r="J234" s="38"/>
      <c r="K234" s="38">
        <v>624540.24</v>
      </c>
      <c r="L234" s="38">
        <v>0</v>
      </c>
      <c r="M234" s="38"/>
    </row>
    <row r="235" spans="1:13" ht="45" customHeight="1" x14ac:dyDescent="0.25">
      <c r="A235" s="18">
        <v>11</v>
      </c>
      <c r="B235" s="18">
        <v>16</v>
      </c>
      <c r="C235" s="44" t="s">
        <v>189</v>
      </c>
      <c r="D235" s="19" t="s">
        <v>8</v>
      </c>
      <c r="E235" s="25" t="s">
        <v>297</v>
      </c>
      <c r="F235" s="18" t="s">
        <v>302</v>
      </c>
      <c r="G235" s="41">
        <v>43971</v>
      </c>
      <c r="H235" s="40">
        <v>660435.43000000005</v>
      </c>
      <c r="I235" s="38"/>
      <c r="J235" s="38"/>
      <c r="K235" s="38">
        <v>660435.43000000005</v>
      </c>
      <c r="L235" s="38">
        <v>0</v>
      </c>
      <c r="M235" s="38"/>
    </row>
    <row r="236" spans="1:13" ht="45" customHeight="1" x14ac:dyDescent="0.25">
      <c r="A236" s="18">
        <v>12</v>
      </c>
      <c r="B236" s="18">
        <v>17</v>
      </c>
      <c r="C236" s="44" t="s">
        <v>190</v>
      </c>
      <c r="D236" s="19" t="s">
        <v>91</v>
      </c>
      <c r="E236" s="25" t="s">
        <v>297</v>
      </c>
      <c r="F236" s="18" t="s">
        <v>302</v>
      </c>
      <c r="G236" s="41">
        <v>43971</v>
      </c>
      <c r="H236" s="40">
        <v>100860.31</v>
      </c>
      <c r="I236" s="38"/>
      <c r="J236" s="38"/>
      <c r="K236" s="38">
        <v>100860.31</v>
      </c>
      <c r="L236" s="38">
        <v>0</v>
      </c>
      <c r="M236" s="38"/>
    </row>
    <row r="237" spans="1:13" ht="45" customHeight="1" x14ac:dyDescent="0.25">
      <c r="A237" s="18">
        <v>13</v>
      </c>
      <c r="B237" s="18">
        <v>18</v>
      </c>
      <c r="C237" s="44" t="s">
        <v>191</v>
      </c>
      <c r="D237" s="19" t="s">
        <v>91</v>
      </c>
      <c r="E237" s="25" t="s">
        <v>297</v>
      </c>
      <c r="F237" s="18" t="s">
        <v>302</v>
      </c>
      <c r="G237" s="41">
        <v>43971</v>
      </c>
      <c r="H237" s="40">
        <v>132948.29999999999</v>
      </c>
      <c r="I237" s="38"/>
      <c r="J237" s="38"/>
      <c r="K237" s="38">
        <v>132948.29999999999</v>
      </c>
      <c r="L237" s="38">
        <v>0</v>
      </c>
      <c r="M237" s="38"/>
    </row>
    <row r="238" spans="1:13" ht="45" customHeight="1" x14ac:dyDescent="0.25">
      <c r="A238" s="18">
        <v>14</v>
      </c>
      <c r="B238" s="18">
        <v>19</v>
      </c>
      <c r="C238" s="19" t="s">
        <v>25</v>
      </c>
      <c r="D238" s="19" t="s">
        <v>5</v>
      </c>
      <c r="E238" s="25" t="s">
        <v>297</v>
      </c>
      <c r="F238" s="18" t="s">
        <v>302</v>
      </c>
      <c r="G238" s="41">
        <v>43971</v>
      </c>
      <c r="H238" s="27">
        <v>709884.29</v>
      </c>
      <c r="I238" s="28"/>
      <c r="J238" s="28"/>
      <c r="K238" s="28">
        <v>133813.63</v>
      </c>
      <c r="L238" s="28">
        <v>576070.66</v>
      </c>
      <c r="M238" s="28"/>
    </row>
    <row r="239" spans="1:13" ht="45" customHeight="1" x14ac:dyDescent="0.25">
      <c r="A239" s="18"/>
      <c r="B239" s="18">
        <v>20</v>
      </c>
      <c r="C239" s="19" t="s">
        <v>25</v>
      </c>
      <c r="D239" s="19" t="s">
        <v>12</v>
      </c>
      <c r="E239" s="25" t="s">
        <v>297</v>
      </c>
      <c r="F239" s="18" t="s">
        <v>302</v>
      </c>
      <c r="G239" s="41">
        <v>43971</v>
      </c>
      <c r="H239" s="27">
        <v>381693.94</v>
      </c>
      <c r="I239" s="28"/>
      <c r="J239" s="28"/>
      <c r="K239" s="28">
        <v>44604.54</v>
      </c>
      <c r="L239" s="28">
        <v>337089.4</v>
      </c>
      <c r="M239" s="28"/>
    </row>
    <row r="240" spans="1:13" ht="45" customHeight="1" x14ac:dyDescent="0.25">
      <c r="A240" s="18"/>
      <c r="B240" s="18">
        <v>21</v>
      </c>
      <c r="C240" s="19" t="s">
        <v>25</v>
      </c>
      <c r="D240" s="19" t="s">
        <v>9</v>
      </c>
      <c r="E240" s="25" t="s">
        <v>297</v>
      </c>
      <c r="F240" s="18" t="s">
        <v>302</v>
      </c>
      <c r="G240" s="41">
        <v>43971</v>
      </c>
      <c r="H240" s="27">
        <v>187873.25</v>
      </c>
      <c r="I240" s="28"/>
      <c r="J240" s="28"/>
      <c r="K240" s="28">
        <v>44604.54</v>
      </c>
      <c r="L240" s="28">
        <v>143268.71</v>
      </c>
      <c r="M240" s="28"/>
    </row>
    <row r="241" spans="1:13" s="48" customFormat="1" ht="45" customHeight="1" x14ac:dyDescent="0.25">
      <c r="A241" s="18">
        <v>15</v>
      </c>
      <c r="B241" s="18">
        <v>22</v>
      </c>
      <c r="C241" s="19" t="s">
        <v>26</v>
      </c>
      <c r="D241" s="19" t="s">
        <v>5</v>
      </c>
      <c r="E241" s="25" t="s">
        <v>297</v>
      </c>
      <c r="F241" s="18" t="s">
        <v>302</v>
      </c>
      <c r="G241" s="41">
        <v>43971</v>
      </c>
      <c r="H241" s="27">
        <v>698175.15</v>
      </c>
      <c r="I241" s="28"/>
      <c r="J241" s="28"/>
      <c r="K241" s="28">
        <v>147096.85999999999</v>
      </c>
      <c r="L241" s="28">
        <v>551078.29</v>
      </c>
      <c r="M241" s="28"/>
    </row>
    <row r="242" spans="1:13" s="48" customFormat="1" ht="45" customHeight="1" x14ac:dyDescent="0.25">
      <c r="A242" s="18"/>
      <c r="B242" s="18">
        <v>23</v>
      </c>
      <c r="C242" s="19" t="s">
        <v>26</v>
      </c>
      <c r="D242" s="19" t="s">
        <v>12</v>
      </c>
      <c r="E242" s="25" t="s">
        <v>297</v>
      </c>
      <c r="F242" s="18" t="s">
        <v>302</v>
      </c>
      <c r="G242" s="41">
        <v>43971</v>
      </c>
      <c r="H242" s="27">
        <v>386167.54</v>
      </c>
      <c r="I242" s="28"/>
      <c r="J242" s="28"/>
      <c r="K242" s="28">
        <v>49032.29</v>
      </c>
      <c r="L242" s="28">
        <v>337135.25</v>
      </c>
      <c r="M242" s="28"/>
    </row>
    <row r="243" spans="1:13" ht="45" customHeight="1" x14ac:dyDescent="0.25">
      <c r="A243" s="18"/>
      <c r="B243" s="18">
        <v>24</v>
      </c>
      <c r="C243" s="19" t="s">
        <v>26</v>
      </c>
      <c r="D243" s="19" t="s">
        <v>9</v>
      </c>
      <c r="E243" s="25" t="s">
        <v>297</v>
      </c>
      <c r="F243" s="18" t="s">
        <v>302</v>
      </c>
      <c r="G243" s="41">
        <v>43971</v>
      </c>
      <c r="H243" s="27">
        <v>183565.21</v>
      </c>
      <c r="I243" s="28"/>
      <c r="J243" s="28"/>
      <c r="K243" s="28">
        <v>49032.29</v>
      </c>
      <c r="L243" s="28">
        <v>134532.92000000001</v>
      </c>
      <c r="M243" s="28"/>
    </row>
    <row r="244" spans="1:13" ht="45" customHeight="1" x14ac:dyDescent="0.25">
      <c r="A244" s="18">
        <v>16</v>
      </c>
      <c r="B244" s="18">
        <v>25</v>
      </c>
      <c r="C244" s="19" t="s">
        <v>27</v>
      </c>
      <c r="D244" s="19" t="s">
        <v>5</v>
      </c>
      <c r="E244" s="25" t="s">
        <v>297</v>
      </c>
      <c r="F244" s="18" t="s">
        <v>302</v>
      </c>
      <c r="G244" s="41">
        <v>43971</v>
      </c>
      <c r="H244" s="27">
        <v>754056.96</v>
      </c>
      <c r="I244" s="28"/>
      <c r="J244" s="28"/>
      <c r="K244" s="28">
        <v>55881.81</v>
      </c>
      <c r="L244" s="28">
        <v>698175.15</v>
      </c>
      <c r="M244" s="28"/>
    </row>
    <row r="245" spans="1:13" s="24" customFormat="1" ht="45" customHeight="1" x14ac:dyDescent="0.25">
      <c r="A245" s="18"/>
      <c r="B245" s="18">
        <v>26</v>
      </c>
      <c r="C245" s="19" t="s">
        <v>27</v>
      </c>
      <c r="D245" s="19" t="s">
        <v>12</v>
      </c>
      <c r="E245" s="25" t="s">
        <v>297</v>
      </c>
      <c r="F245" s="18" t="s">
        <v>302</v>
      </c>
      <c r="G245" s="41">
        <v>43971</v>
      </c>
      <c r="H245" s="27">
        <v>442049.34</v>
      </c>
      <c r="I245" s="28"/>
      <c r="J245" s="28"/>
      <c r="K245" s="28">
        <v>55881.8</v>
      </c>
      <c r="L245" s="28">
        <v>386167.54</v>
      </c>
      <c r="M245" s="28"/>
    </row>
    <row r="246" spans="1:13" s="24" customFormat="1" ht="45" customHeight="1" x14ac:dyDescent="0.25">
      <c r="A246" s="18"/>
      <c r="B246" s="18">
        <v>27</v>
      </c>
      <c r="C246" s="19" t="s">
        <v>27</v>
      </c>
      <c r="D246" s="19" t="s">
        <v>9</v>
      </c>
      <c r="E246" s="25" t="s">
        <v>297</v>
      </c>
      <c r="F246" s="18" t="s">
        <v>302</v>
      </c>
      <c r="G246" s="41">
        <v>43971</v>
      </c>
      <c r="H246" s="27">
        <v>239446.88</v>
      </c>
      <c r="I246" s="28"/>
      <c r="J246" s="28"/>
      <c r="K246" s="28">
        <v>55881.8</v>
      </c>
      <c r="L246" s="28">
        <v>183565.08</v>
      </c>
      <c r="M246" s="28"/>
    </row>
    <row r="247" spans="1:13" s="24" customFormat="1" ht="45" customHeight="1" x14ac:dyDescent="0.25">
      <c r="A247" s="17"/>
      <c r="B247" s="18">
        <v>28</v>
      </c>
      <c r="C247" s="44" t="s">
        <v>27</v>
      </c>
      <c r="D247" s="19" t="s">
        <v>91</v>
      </c>
      <c r="E247" s="25" t="s">
        <v>297</v>
      </c>
      <c r="F247" s="18" t="s">
        <v>302</v>
      </c>
      <c r="G247" s="41">
        <v>43971</v>
      </c>
      <c r="H247" s="40">
        <v>361349.05</v>
      </c>
      <c r="I247" s="38">
        <v>252944.33</v>
      </c>
      <c r="J247" s="38"/>
      <c r="K247" s="38">
        <v>108404.72</v>
      </c>
      <c r="L247" s="38">
        <v>0</v>
      </c>
      <c r="M247" s="38"/>
    </row>
    <row r="248" spans="1:13" s="24" customFormat="1" ht="30" customHeight="1" x14ac:dyDescent="0.25">
      <c r="A248" s="83"/>
      <c r="B248" s="84"/>
      <c r="C248" s="94" t="s">
        <v>350</v>
      </c>
      <c r="D248" s="85" t="s">
        <v>368</v>
      </c>
      <c r="E248" s="85"/>
      <c r="F248" s="84"/>
      <c r="G248" s="95"/>
      <c r="H248" s="96">
        <f t="shared" ref="H248:M248" si="3">SUM(H220:H247)</f>
        <v>11744519.630000001</v>
      </c>
      <c r="I248" s="96">
        <f t="shared" si="3"/>
        <v>1404797.23</v>
      </c>
      <c r="J248" s="96">
        <f t="shared" si="3"/>
        <v>0</v>
      </c>
      <c r="K248" s="96">
        <f t="shared" si="3"/>
        <v>4572840.669999999</v>
      </c>
      <c r="L248" s="96">
        <f t="shared" si="3"/>
        <v>5766881.7299999995</v>
      </c>
      <c r="M248" s="96">
        <f t="shared" si="3"/>
        <v>0</v>
      </c>
    </row>
    <row r="249" spans="1:13" s="24" customFormat="1" ht="27.75" customHeight="1" x14ac:dyDescent="0.25">
      <c r="A249" s="92" t="s">
        <v>351</v>
      </c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</row>
    <row r="250" spans="1:13" s="24" customFormat="1" ht="45" customHeight="1" x14ac:dyDescent="0.25">
      <c r="A250" s="17">
        <v>1</v>
      </c>
      <c r="B250" s="18">
        <v>1</v>
      </c>
      <c r="C250" s="44" t="s">
        <v>193</v>
      </c>
      <c r="D250" s="19" t="s">
        <v>8</v>
      </c>
      <c r="E250" s="20" t="s">
        <v>28</v>
      </c>
      <c r="F250" s="18" t="s">
        <v>192</v>
      </c>
      <c r="G250" s="41">
        <v>43579</v>
      </c>
      <c r="H250" s="27">
        <v>683174.01</v>
      </c>
      <c r="I250" s="28"/>
      <c r="J250" s="28"/>
      <c r="K250" s="28">
        <v>199412.3</v>
      </c>
      <c r="L250" s="28">
        <v>483761.71</v>
      </c>
      <c r="M250" s="28"/>
    </row>
    <row r="251" spans="1:13" s="24" customFormat="1" ht="28.5" customHeight="1" x14ac:dyDescent="0.25">
      <c r="A251" s="97"/>
      <c r="B251" s="98"/>
      <c r="C251" s="99" t="s">
        <v>351</v>
      </c>
      <c r="D251" s="85" t="s">
        <v>368</v>
      </c>
      <c r="E251" s="100"/>
      <c r="F251" s="98"/>
      <c r="G251" s="101"/>
      <c r="H251" s="102">
        <f t="shared" ref="H251:M251" si="4">SUM(H250)</f>
        <v>683174.01</v>
      </c>
      <c r="I251" s="102">
        <f t="shared" si="4"/>
        <v>0</v>
      </c>
      <c r="J251" s="102">
        <f t="shared" si="4"/>
        <v>0</v>
      </c>
      <c r="K251" s="102">
        <f t="shared" si="4"/>
        <v>199412.3</v>
      </c>
      <c r="L251" s="102">
        <f t="shared" si="4"/>
        <v>483761.71</v>
      </c>
      <c r="M251" s="102">
        <f t="shared" si="4"/>
        <v>0</v>
      </c>
    </row>
    <row r="252" spans="1:13" s="24" customFormat="1" ht="28.5" customHeight="1" x14ac:dyDescent="0.25">
      <c r="A252" s="92" t="s">
        <v>352</v>
      </c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</row>
    <row r="253" spans="1:13" s="24" customFormat="1" ht="45" customHeight="1" x14ac:dyDescent="0.25">
      <c r="A253" s="17">
        <v>1</v>
      </c>
      <c r="B253" s="18">
        <v>1</v>
      </c>
      <c r="C253" s="19" t="s">
        <v>30</v>
      </c>
      <c r="D253" s="19" t="s">
        <v>8</v>
      </c>
      <c r="E253" s="25" t="s">
        <v>335</v>
      </c>
      <c r="F253" s="18" t="s">
        <v>288</v>
      </c>
      <c r="G253" s="41">
        <v>43950</v>
      </c>
      <c r="H253" s="79">
        <v>436755.22</v>
      </c>
      <c r="I253" s="80"/>
      <c r="J253" s="80"/>
      <c r="K253" s="80">
        <v>169720.66</v>
      </c>
      <c r="L253" s="80">
        <v>267034.55</v>
      </c>
      <c r="M253" s="80"/>
    </row>
    <row r="254" spans="1:13" s="24" customFormat="1" ht="45" customHeight="1" x14ac:dyDescent="0.25">
      <c r="A254" s="17">
        <v>2</v>
      </c>
      <c r="B254" s="18">
        <v>2</v>
      </c>
      <c r="C254" s="19" t="s">
        <v>32</v>
      </c>
      <c r="D254" s="19" t="s">
        <v>8</v>
      </c>
      <c r="E254" s="25" t="s">
        <v>335</v>
      </c>
      <c r="F254" s="18" t="s">
        <v>288</v>
      </c>
      <c r="G254" s="41">
        <v>43950</v>
      </c>
      <c r="H254" s="79">
        <v>72504.92</v>
      </c>
      <c r="I254" s="80">
        <v>46494.21</v>
      </c>
      <c r="J254" s="80"/>
      <c r="K254" s="80">
        <v>5121.5200000000004</v>
      </c>
      <c r="L254" s="80">
        <v>20889.189999999999</v>
      </c>
      <c r="M254" s="80"/>
    </row>
    <row r="255" spans="1:13" s="24" customFormat="1" ht="45" customHeight="1" x14ac:dyDescent="0.25">
      <c r="A255" s="17"/>
      <c r="B255" s="18">
        <v>3</v>
      </c>
      <c r="C255" s="19" t="s">
        <v>32</v>
      </c>
      <c r="D255" s="19" t="s">
        <v>9</v>
      </c>
      <c r="E255" s="25" t="s">
        <v>335</v>
      </c>
      <c r="F255" s="18" t="s">
        <v>288</v>
      </c>
      <c r="G255" s="41">
        <v>43950</v>
      </c>
      <c r="H255" s="79">
        <v>132414.12</v>
      </c>
      <c r="I255" s="80">
        <v>106403.41</v>
      </c>
      <c r="J255" s="80"/>
      <c r="K255" s="80">
        <v>5121.5200000000004</v>
      </c>
      <c r="L255" s="80">
        <v>20889.189999999999</v>
      </c>
      <c r="M255" s="80"/>
    </row>
    <row r="256" spans="1:13" s="24" customFormat="1" ht="45" customHeight="1" x14ac:dyDescent="0.25">
      <c r="A256" s="17"/>
      <c r="B256" s="18">
        <v>4</v>
      </c>
      <c r="C256" s="19" t="s">
        <v>32</v>
      </c>
      <c r="D256" s="19" t="s">
        <v>14</v>
      </c>
      <c r="E256" s="25" t="s">
        <v>335</v>
      </c>
      <c r="F256" s="18" t="s">
        <v>288</v>
      </c>
      <c r="G256" s="41">
        <v>43950</v>
      </c>
      <c r="H256" s="79">
        <v>496559.9</v>
      </c>
      <c r="I256" s="80">
        <v>470549.19</v>
      </c>
      <c r="J256" s="80"/>
      <c r="K256" s="80">
        <v>5121.5200000000004</v>
      </c>
      <c r="L256" s="80">
        <v>20889.189999999999</v>
      </c>
      <c r="M256" s="80"/>
    </row>
    <row r="257" spans="1:13" s="24" customFormat="1" ht="45" customHeight="1" x14ac:dyDescent="0.25">
      <c r="A257" s="17"/>
      <c r="B257" s="18">
        <v>5</v>
      </c>
      <c r="C257" s="19" t="s">
        <v>32</v>
      </c>
      <c r="D257" s="19" t="s">
        <v>21</v>
      </c>
      <c r="E257" s="25" t="s">
        <v>335</v>
      </c>
      <c r="F257" s="18" t="s">
        <v>288</v>
      </c>
      <c r="G257" s="41">
        <v>43950</v>
      </c>
      <c r="H257" s="79">
        <v>1386717.66</v>
      </c>
      <c r="I257" s="80">
        <v>1360706.95</v>
      </c>
      <c r="J257" s="80"/>
      <c r="K257" s="80">
        <v>5121.5200000000004</v>
      </c>
      <c r="L257" s="80">
        <v>20889.189999999999</v>
      </c>
      <c r="M257" s="80"/>
    </row>
    <row r="258" spans="1:13" s="24" customFormat="1" ht="45" customHeight="1" x14ac:dyDescent="0.25">
      <c r="A258" s="17">
        <v>3</v>
      </c>
      <c r="B258" s="18">
        <v>6</v>
      </c>
      <c r="C258" s="19" t="s">
        <v>33</v>
      </c>
      <c r="D258" s="19" t="s">
        <v>5</v>
      </c>
      <c r="E258" s="20" t="s">
        <v>31</v>
      </c>
      <c r="F258" s="18" t="s">
        <v>236</v>
      </c>
      <c r="G258" s="41">
        <v>43839</v>
      </c>
      <c r="H258" s="27">
        <v>1919428.09</v>
      </c>
      <c r="I258" s="28">
        <v>1524068.09</v>
      </c>
      <c r="J258" s="28"/>
      <c r="K258" s="28">
        <v>91263.360000000001</v>
      </c>
      <c r="L258" s="28">
        <v>304096.64000000001</v>
      </c>
      <c r="M258" s="28"/>
    </row>
    <row r="259" spans="1:13" s="24" customFormat="1" ht="45" customHeight="1" x14ac:dyDescent="0.25">
      <c r="A259" s="17"/>
      <c r="B259" s="18">
        <v>7</v>
      </c>
      <c r="C259" s="19" t="s">
        <v>33</v>
      </c>
      <c r="D259" s="19" t="s">
        <v>12</v>
      </c>
      <c r="E259" s="20" t="s">
        <v>31</v>
      </c>
      <c r="F259" s="18" t="s">
        <v>236</v>
      </c>
      <c r="G259" s="41">
        <v>43839</v>
      </c>
      <c r="H259" s="27">
        <v>2618513.73</v>
      </c>
      <c r="I259" s="28">
        <v>2223153.73</v>
      </c>
      <c r="J259" s="28"/>
      <c r="K259" s="28">
        <v>91263.360000000001</v>
      </c>
      <c r="L259" s="28">
        <v>304096.64000000001</v>
      </c>
      <c r="M259" s="28"/>
    </row>
    <row r="260" spans="1:13" s="24" customFormat="1" ht="45" customHeight="1" x14ac:dyDescent="0.25">
      <c r="A260" s="17"/>
      <c r="B260" s="18">
        <v>8</v>
      </c>
      <c r="C260" s="19" t="s">
        <v>33</v>
      </c>
      <c r="D260" s="19" t="s">
        <v>8</v>
      </c>
      <c r="E260" s="20" t="s">
        <v>31</v>
      </c>
      <c r="F260" s="18" t="s">
        <v>236</v>
      </c>
      <c r="G260" s="41">
        <v>43839</v>
      </c>
      <c r="H260" s="27">
        <v>847581.16</v>
      </c>
      <c r="I260" s="28">
        <v>452221.16</v>
      </c>
      <c r="J260" s="28"/>
      <c r="K260" s="28">
        <v>91263.360000000001</v>
      </c>
      <c r="L260" s="28">
        <v>304096.64000000001</v>
      </c>
      <c r="M260" s="28"/>
    </row>
    <row r="261" spans="1:13" ht="45" customHeight="1" x14ac:dyDescent="0.25">
      <c r="A261" s="17"/>
      <c r="B261" s="18">
        <v>9</v>
      </c>
      <c r="C261" s="19" t="s">
        <v>33</v>
      </c>
      <c r="D261" s="19" t="s">
        <v>29</v>
      </c>
      <c r="E261" s="20" t="s">
        <v>31</v>
      </c>
      <c r="F261" s="18" t="s">
        <v>236</v>
      </c>
      <c r="G261" s="41">
        <v>43839</v>
      </c>
      <c r="H261" s="27">
        <v>9019241.9499999993</v>
      </c>
      <c r="I261" s="28">
        <v>8623881.9499999993</v>
      </c>
      <c r="J261" s="28"/>
      <c r="K261" s="28">
        <v>91263.360000000001</v>
      </c>
      <c r="L261" s="28">
        <v>304096.64000000001</v>
      </c>
      <c r="M261" s="28"/>
    </row>
    <row r="262" spans="1:13" ht="45" customHeight="1" x14ac:dyDescent="0.25">
      <c r="A262" s="18"/>
      <c r="B262" s="18">
        <v>10</v>
      </c>
      <c r="C262" s="44" t="s">
        <v>33</v>
      </c>
      <c r="D262" s="19" t="s">
        <v>9</v>
      </c>
      <c r="E262" s="25" t="s">
        <v>31</v>
      </c>
      <c r="F262" s="18" t="s">
        <v>194</v>
      </c>
      <c r="G262" s="41">
        <v>43713</v>
      </c>
      <c r="H262" s="27">
        <v>1484346.91</v>
      </c>
      <c r="I262" s="28">
        <v>1320683.47</v>
      </c>
      <c r="J262" s="28"/>
      <c r="K262" s="28">
        <v>163663.44</v>
      </c>
      <c r="L262" s="28"/>
      <c r="M262" s="28"/>
    </row>
    <row r="263" spans="1:13" ht="45" customHeight="1" x14ac:dyDescent="0.25">
      <c r="A263" s="17">
        <v>3</v>
      </c>
      <c r="B263" s="18">
        <v>11</v>
      </c>
      <c r="C263" s="19" t="s">
        <v>34</v>
      </c>
      <c r="D263" s="19" t="s">
        <v>29</v>
      </c>
      <c r="E263" s="25" t="s">
        <v>335</v>
      </c>
      <c r="F263" s="18" t="s">
        <v>288</v>
      </c>
      <c r="G263" s="41">
        <v>43950</v>
      </c>
      <c r="H263" s="79">
        <v>2476585.89</v>
      </c>
      <c r="I263" s="80">
        <v>2363725.37</v>
      </c>
      <c r="J263" s="80"/>
      <c r="K263" s="80">
        <v>112860.52</v>
      </c>
      <c r="L263" s="80"/>
      <c r="M263" s="80"/>
    </row>
    <row r="264" spans="1:13" ht="45" customHeight="1" x14ac:dyDescent="0.25">
      <c r="A264" s="18">
        <v>4</v>
      </c>
      <c r="B264" s="18">
        <v>12</v>
      </c>
      <c r="C264" s="44" t="s">
        <v>195</v>
      </c>
      <c r="D264" s="19" t="s">
        <v>9</v>
      </c>
      <c r="E264" s="25" t="s">
        <v>18</v>
      </c>
      <c r="F264" s="18" t="s">
        <v>196</v>
      </c>
      <c r="G264" s="41">
        <v>43711</v>
      </c>
      <c r="H264" s="27">
        <v>208251.42</v>
      </c>
      <c r="I264" s="28"/>
      <c r="J264" s="28"/>
      <c r="K264" s="28"/>
      <c r="L264" s="28">
        <v>208251.42</v>
      </c>
      <c r="M264" s="28"/>
    </row>
    <row r="265" spans="1:13" ht="45" customHeight="1" x14ac:dyDescent="0.25">
      <c r="A265" s="18"/>
      <c r="B265" s="18">
        <v>13</v>
      </c>
      <c r="C265" s="44" t="s">
        <v>195</v>
      </c>
      <c r="D265" s="19" t="s">
        <v>14</v>
      </c>
      <c r="E265" s="25" t="s">
        <v>18</v>
      </c>
      <c r="F265" s="18" t="s">
        <v>196</v>
      </c>
      <c r="G265" s="41">
        <v>43711</v>
      </c>
      <c r="H265" s="27">
        <v>5362075.47</v>
      </c>
      <c r="I265" s="28">
        <v>3709695.76</v>
      </c>
      <c r="J265" s="28"/>
      <c r="K265" s="28"/>
      <c r="L265" s="28">
        <v>1652379.71</v>
      </c>
      <c r="M265" s="28"/>
    </row>
    <row r="266" spans="1:13" ht="65.25" customHeight="1" x14ac:dyDescent="0.25">
      <c r="A266" s="18"/>
      <c r="B266" s="18">
        <v>14</v>
      </c>
      <c r="C266" s="44" t="s">
        <v>195</v>
      </c>
      <c r="D266" s="19" t="s">
        <v>91</v>
      </c>
      <c r="E266" s="25" t="s">
        <v>18</v>
      </c>
      <c r="F266" s="18" t="s">
        <v>196</v>
      </c>
      <c r="G266" s="41">
        <v>43711</v>
      </c>
      <c r="H266" s="27">
        <v>991693.25</v>
      </c>
      <c r="I266" s="28">
        <v>694185.27</v>
      </c>
      <c r="J266" s="28"/>
      <c r="K266" s="28"/>
      <c r="L266" s="28">
        <v>297507.98</v>
      </c>
      <c r="M266" s="28"/>
    </row>
    <row r="267" spans="1:13" ht="30" customHeight="1" x14ac:dyDescent="0.25">
      <c r="A267" s="103"/>
      <c r="B267" s="98"/>
      <c r="C267" s="99" t="s">
        <v>352</v>
      </c>
      <c r="D267" s="85" t="s">
        <v>368</v>
      </c>
      <c r="E267" s="104"/>
      <c r="F267" s="98"/>
      <c r="G267" s="101"/>
      <c r="H267" s="102">
        <f t="shared" ref="H267:M267" si="5">SUM(H253:H266)</f>
        <v>27452669.690000001</v>
      </c>
      <c r="I267" s="102">
        <f t="shared" si="5"/>
        <v>22895768.559999999</v>
      </c>
      <c r="J267" s="102">
        <f t="shared" si="5"/>
        <v>0</v>
      </c>
      <c r="K267" s="102">
        <f t="shared" si="5"/>
        <v>831784.1399999999</v>
      </c>
      <c r="L267" s="102">
        <f t="shared" si="5"/>
        <v>3725116.98</v>
      </c>
      <c r="M267" s="102">
        <f t="shared" si="5"/>
        <v>0</v>
      </c>
    </row>
    <row r="268" spans="1:13" ht="28.5" customHeight="1" x14ac:dyDescent="0.25">
      <c r="A268" s="105" t="s">
        <v>353</v>
      </c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</row>
    <row r="269" spans="1:13" s="24" customFormat="1" ht="45" customHeight="1" x14ac:dyDescent="0.25">
      <c r="A269" s="17">
        <v>1</v>
      </c>
      <c r="B269" s="18">
        <v>1</v>
      </c>
      <c r="C269" s="44" t="s">
        <v>197</v>
      </c>
      <c r="D269" s="19" t="s">
        <v>5</v>
      </c>
      <c r="E269" s="20" t="s">
        <v>282</v>
      </c>
      <c r="F269" s="18" t="s">
        <v>252</v>
      </c>
      <c r="G269" s="41">
        <v>43899</v>
      </c>
      <c r="H269" s="40">
        <v>273914.21999999997</v>
      </c>
      <c r="I269" s="38">
        <v>237818.8</v>
      </c>
      <c r="J269" s="38"/>
      <c r="K269" s="38">
        <v>9457.94</v>
      </c>
      <c r="L269" s="38">
        <v>26637.48</v>
      </c>
      <c r="M269" s="38"/>
    </row>
    <row r="270" spans="1:13" ht="45" customHeight="1" x14ac:dyDescent="0.25">
      <c r="A270" s="17"/>
      <c r="B270" s="18">
        <v>2</v>
      </c>
      <c r="C270" s="44" t="s">
        <v>197</v>
      </c>
      <c r="D270" s="19" t="s">
        <v>8</v>
      </c>
      <c r="E270" s="20" t="s">
        <v>282</v>
      </c>
      <c r="F270" s="18" t="s">
        <v>252</v>
      </c>
      <c r="G270" s="41">
        <v>43899</v>
      </c>
      <c r="H270" s="40">
        <v>119701.82</v>
      </c>
      <c r="I270" s="38">
        <v>83606.399999999994</v>
      </c>
      <c r="J270" s="38"/>
      <c r="K270" s="38">
        <v>9457.94</v>
      </c>
      <c r="L270" s="38">
        <v>26637.48</v>
      </c>
      <c r="M270" s="38"/>
    </row>
    <row r="271" spans="1:13" ht="45" customHeight="1" x14ac:dyDescent="0.25">
      <c r="A271" s="17"/>
      <c r="B271" s="18">
        <v>3</v>
      </c>
      <c r="C271" s="44" t="s">
        <v>197</v>
      </c>
      <c r="D271" s="19" t="s">
        <v>9</v>
      </c>
      <c r="E271" s="20" t="s">
        <v>282</v>
      </c>
      <c r="F271" s="18" t="s">
        <v>252</v>
      </c>
      <c r="G271" s="41">
        <v>43899</v>
      </c>
      <c r="H271" s="40">
        <v>203359.18</v>
      </c>
      <c r="I271" s="38">
        <v>167263.76</v>
      </c>
      <c r="J271" s="38"/>
      <c r="K271" s="38">
        <v>9457.94</v>
      </c>
      <c r="L271" s="38">
        <v>26637.48</v>
      </c>
      <c r="M271" s="38"/>
    </row>
    <row r="272" spans="1:13" s="24" customFormat="1" ht="45" customHeight="1" x14ac:dyDescent="0.25">
      <c r="A272" s="17"/>
      <c r="B272" s="18">
        <v>4</v>
      </c>
      <c r="C272" s="44" t="s">
        <v>197</v>
      </c>
      <c r="D272" s="19" t="s">
        <v>14</v>
      </c>
      <c r="E272" s="20" t="s">
        <v>282</v>
      </c>
      <c r="F272" s="18" t="s">
        <v>252</v>
      </c>
      <c r="G272" s="41">
        <v>43899</v>
      </c>
      <c r="H272" s="40">
        <v>728343.66</v>
      </c>
      <c r="I272" s="38">
        <v>692248.24</v>
      </c>
      <c r="J272" s="38"/>
      <c r="K272" s="38">
        <v>9457.94</v>
      </c>
      <c r="L272" s="38">
        <v>26637.48</v>
      </c>
      <c r="M272" s="38"/>
    </row>
    <row r="273" spans="1:13" ht="45" customHeight="1" x14ac:dyDescent="0.25">
      <c r="A273" s="17"/>
      <c r="B273" s="18">
        <v>5</v>
      </c>
      <c r="C273" s="44" t="s">
        <v>197</v>
      </c>
      <c r="D273" s="19" t="s">
        <v>90</v>
      </c>
      <c r="E273" s="20" t="s">
        <v>282</v>
      </c>
      <c r="F273" s="18" t="s">
        <v>252</v>
      </c>
      <c r="G273" s="41">
        <v>43899</v>
      </c>
      <c r="H273" s="40">
        <v>2054920.34</v>
      </c>
      <c r="I273" s="38">
        <v>2018824.92</v>
      </c>
      <c r="J273" s="38"/>
      <c r="K273" s="38">
        <v>9457.94</v>
      </c>
      <c r="L273" s="38">
        <v>26637.48</v>
      </c>
      <c r="M273" s="38"/>
    </row>
    <row r="274" spans="1:13" ht="45" customHeight="1" x14ac:dyDescent="0.25">
      <c r="A274" s="17"/>
      <c r="B274" s="18">
        <v>6</v>
      </c>
      <c r="C274" s="44" t="s">
        <v>197</v>
      </c>
      <c r="D274" s="19" t="s">
        <v>91</v>
      </c>
      <c r="E274" s="20" t="s">
        <v>282</v>
      </c>
      <c r="F274" s="18" t="s">
        <v>252</v>
      </c>
      <c r="G274" s="41">
        <v>43899</v>
      </c>
      <c r="H274" s="40">
        <v>2072715.8</v>
      </c>
      <c r="I274" s="38">
        <v>2000524.96</v>
      </c>
      <c r="J274" s="38"/>
      <c r="K274" s="38">
        <v>18915.88</v>
      </c>
      <c r="L274" s="38">
        <v>53274.96</v>
      </c>
      <c r="M274" s="38"/>
    </row>
    <row r="275" spans="1:13" ht="45" customHeight="1" x14ac:dyDescent="0.25">
      <c r="A275" s="17">
        <v>2</v>
      </c>
      <c r="B275" s="18">
        <v>7</v>
      </c>
      <c r="C275" s="19" t="s">
        <v>35</v>
      </c>
      <c r="D275" s="19" t="s">
        <v>5</v>
      </c>
      <c r="E275" s="20" t="s">
        <v>282</v>
      </c>
      <c r="F275" s="18" t="s">
        <v>252</v>
      </c>
      <c r="G275" s="41">
        <v>43899</v>
      </c>
      <c r="H275" s="40">
        <v>94066.9</v>
      </c>
      <c r="I275" s="38">
        <v>81374.05</v>
      </c>
      <c r="J275" s="38"/>
      <c r="K275" s="38">
        <v>12692.85</v>
      </c>
      <c r="L275" s="38"/>
      <c r="M275" s="38"/>
    </row>
    <row r="276" spans="1:13" ht="45" customHeight="1" x14ac:dyDescent="0.25">
      <c r="A276" s="17"/>
      <c r="B276" s="18">
        <v>8</v>
      </c>
      <c r="C276" s="19" t="s">
        <v>35</v>
      </c>
      <c r="D276" s="19" t="s">
        <v>8</v>
      </c>
      <c r="E276" s="20" t="s">
        <v>282</v>
      </c>
      <c r="F276" s="18" t="s">
        <v>252</v>
      </c>
      <c r="G276" s="41">
        <v>43899</v>
      </c>
      <c r="H276" s="40">
        <v>190429.25</v>
      </c>
      <c r="I276" s="38">
        <v>177736.4</v>
      </c>
      <c r="J276" s="38"/>
      <c r="K276" s="38">
        <v>12692.85</v>
      </c>
      <c r="L276" s="38"/>
      <c r="M276" s="38"/>
    </row>
    <row r="277" spans="1:13" ht="45" customHeight="1" x14ac:dyDescent="0.25">
      <c r="A277" s="17"/>
      <c r="B277" s="18">
        <v>9</v>
      </c>
      <c r="C277" s="19" t="s">
        <v>35</v>
      </c>
      <c r="D277" s="19" t="s">
        <v>9</v>
      </c>
      <c r="E277" s="20" t="s">
        <v>282</v>
      </c>
      <c r="F277" s="18" t="s">
        <v>252</v>
      </c>
      <c r="G277" s="41">
        <v>43899</v>
      </c>
      <c r="H277" s="40">
        <v>256480.51</v>
      </c>
      <c r="I277" s="38">
        <v>243787.66</v>
      </c>
      <c r="J277" s="38"/>
      <c r="K277" s="38">
        <v>12692.85</v>
      </c>
      <c r="L277" s="38"/>
      <c r="M277" s="38"/>
    </row>
    <row r="278" spans="1:13" ht="45" customHeight="1" x14ac:dyDescent="0.25">
      <c r="A278" s="17"/>
      <c r="B278" s="18">
        <v>10</v>
      </c>
      <c r="C278" s="19" t="s">
        <v>35</v>
      </c>
      <c r="D278" s="19" t="s">
        <v>14</v>
      </c>
      <c r="E278" s="20" t="s">
        <v>282</v>
      </c>
      <c r="F278" s="18" t="s">
        <v>252</v>
      </c>
      <c r="G278" s="41">
        <v>43899</v>
      </c>
      <c r="H278" s="40">
        <v>812155.7</v>
      </c>
      <c r="I278" s="38">
        <v>799462.85</v>
      </c>
      <c r="J278" s="38"/>
      <c r="K278" s="38">
        <v>12692.85</v>
      </c>
      <c r="L278" s="38"/>
      <c r="M278" s="38"/>
    </row>
    <row r="279" spans="1:13" ht="45" customHeight="1" x14ac:dyDescent="0.25">
      <c r="A279" s="17"/>
      <c r="B279" s="18">
        <v>11</v>
      </c>
      <c r="C279" s="19" t="s">
        <v>35</v>
      </c>
      <c r="D279" s="19" t="s">
        <v>11</v>
      </c>
      <c r="E279" s="20" t="s">
        <v>282</v>
      </c>
      <c r="F279" s="18" t="s">
        <v>252</v>
      </c>
      <c r="G279" s="41">
        <v>43899</v>
      </c>
      <c r="H279" s="40">
        <v>2560631.2799999998</v>
      </c>
      <c r="I279" s="38">
        <v>2547938.4300000002</v>
      </c>
      <c r="J279" s="38"/>
      <c r="K279" s="38">
        <v>12692.85</v>
      </c>
      <c r="L279" s="38"/>
      <c r="M279" s="38"/>
    </row>
    <row r="280" spans="1:13" ht="45" customHeight="1" x14ac:dyDescent="0.25">
      <c r="A280" s="17"/>
      <c r="B280" s="18">
        <v>12</v>
      </c>
      <c r="C280" s="19" t="s">
        <v>35</v>
      </c>
      <c r="D280" s="19" t="s">
        <v>17</v>
      </c>
      <c r="E280" s="20" t="s">
        <v>282</v>
      </c>
      <c r="F280" s="18" t="s">
        <v>252</v>
      </c>
      <c r="G280" s="41">
        <v>43899</v>
      </c>
      <c r="H280" s="40">
        <v>2638062.06</v>
      </c>
      <c r="I280" s="38">
        <v>2612676.36</v>
      </c>
      <c r="J280" s="38"/>
      <c r="K280" s="38">
        <v>25385.7</v>
      </c>
      <c r="L280" s="38"/>
      <c r="M280" s="38"/>
    </row>
    <row r="281" spans="1:13" ht="45" customHeight="1" x14ac:dyDescent="0.25">
      <c r="A281" s="17">
        <v>3</v>
      </c>
      <c r="B281" s="18">
        <v>13</v>
      </c>
      <c r="C281" s="19" t="s">
        <v>36</v>
      </c>
      <c r="D281" s="19" t="s">
        <v>5</v>
      </c>
      <c r="E281" s="20" t="s">
        <v>282</v>
      </c>
      <c r="F281" s="18" t="s">
        <v>252</v>
      </c>
      <c r="G281" s="41">
        <v>43899</v>
      </c>
      <c r="H281" s="40">
        <v>576333.49</v>
      </c>
      <c r="I281" s="38">
        <v>567438.14</v>
      </c>
      <c r="J281" s="38"/>
      <c r="K281" s="38">
        <v>8895.35</v>
      </c>
      <c r="L281" s="38"/>
      <c r="M281" s="38"/>
    </row>
    <row r="282" spans="1:13" ht="45" customHeight="1" x14ac:dyDescent="0.25">
      <c r="A282" s="17"/>
      <c r="B282" s="18">
        <v>14</v>
      </c>
      <c r="C282" s="19" t="s">
        <v>36</v>
      </c>
      <c r="D282" s="19" t="s">
        <v>8</v>
      </c>
      <c r="E282" s="20" t="s">
        <v>282</v>
      </c>
      <c r="F282" s="18" t="s">
        <v>252</v>
      </c>
      <c r="G282" s="41">
        <v>43899</v>
      </c>
      <c r="H282" s="40">
        <v>119659.15</v>
      </c>
      <c r="I282" s="38">
        <v>110763.8</v>
      </c>
      <c r="J282" s="38"/>
      <c r="K282" s="38">
        <v>8895.35</v>
      </c>
      <c r="L282" s="38"/>
      <c r="M282" s="38"/>
    </row>
    <row r="283" spans="1:13" ht="45" customHeight="1" x14ac:dyDescent="0.25">
      <c r="A283" s="17"/>
      <c r="B283" s="18">
        <v>15</v>
      </c>
      <c r="C283" s="19" t="s">
        <v>36</v>
      </c>
      <c r="D283" s="19" t="s">
        <v>9</v>
      </c>
      <c r="E283" s="20" t="s">
        <v>282</v>
      </c>
      <c r="F283" s="18" t="s">
        <v>252</v>
      </c>
      <c r="G283" s="41">
        <v>43899</v>
      </c>
      <c r="H283" s="40">
        <v>129572.27</v>
      </c>
      <c r="I283" s="38">
        <v>120676.92</v>
      </c>
      <c r="J283" s="38"/>
      <c r="K283" s="38">
        <v>8895.35</v>
      </c>
      <c r="L283" s="38"/>
      <c r="M283" s="38"/>
    </row>
    <row r="284" spans="1:13" ht="45" customHeight="1" x14ac:dyDescent="0.25">
      <c r="A284" s="17"/>
      <c r="B284" s="18">
        <v>16</v>
      </c>
      <c r="C284" s="19" t="s">
        <v>36</v>
      </c>
      <c r="D284" s="19" t="s">
        <v>14</v>
      </c>
      <c r="E284" s="20" t="s">
        <v>282</v>
      </c>
      <c r="F284" s="18" t="s">
        <v>252</v>
      </c>
      <c r="G284" s="41">
        <v>43899</v>
      </c>
      <c r="H284" s="40">
        <v>728974.13</v>
      </c>
      <c r="I284" s="38">
        <v>720078.78</v>
      </c>
      <c r="J284" s="38"/>
      <c r="K284" s="38">
        <v>8895.35</v>
      </c>
      <c r="L284" s="38"/>
      <c r="M284" s="38"/>
    </row>
    <row r="285" spans="1:13" ht="45" customHeight="1" x14ac:dyDescent="0.25">
      <c r="A285" s="17"/>
      <c r="B285" s="18">
        <v>17</v>
      </c>
      <c r="C285" s="19" t="s">
        <v>36</v>
      </c>
      <c r="D285" s="19" t="s">
        <v>11</v>
      </c>
      <c r="E285" s="20" t="s">
        <v>282</v>
      </c>
      <c r="F285" s="18" t="s">
        <v>252</v>
      </c>
      <c r="G285" s="41">
        <v>43899</v>
      </c>
      <c r="H285" s="40">
        <v>1769927.71</v>
      </c>
      <c r="I285" s="38">
        <v>1728824.55</v>
      </c>
      <c r="J285" s="38"/>
      <c r="K285" s="38">
        <v>8895.35</v>
      </c>
      <c r="L285" s="38">
        <v>32207.81</v>
      </c>
      <c r="M285" s="38"/>
    </row>
    <row r="286" spans="1:13" ht="45" customHeight="1" x14ac:dyDescent="0.25">
      <c r="A286" s="17"/>
      <c r="B286" s="18">
        <v>18</v>
      </c>
      <c r="C286" s="19" t="s">
        <v>36</v>
      </c>
      <c r="D286" s="19" t="s">
        <v>17</v>
      </c>
      <c r="E286" s="20" t="s">
        <v>282</v>
      </c>
      <c r="F286" s="18" t="s">
        <v>252</v>
      </c>
      <c r="G286" s="41">
        <v>43899</v>
      </c>
      <c r="H286" s="40">
        <v>1437923.77</v>
      </c>
      <c r="I286" s="38">
        <v>1420133.07</v>
      </c>
      <c r="J286" s="38"/>
      <c r="K286" s="38">
        <v>17790.7</v>
      </c>
      <c r="L286" s="38"/>
      <c r="M286" s="38"/>
    </row>
    <row r="287" spans="1:13" ht="45" customHeight="1" x14ac:dyDescent="0.25">
      <c r="A287" s="17">
        <v>4</v>
      </c>
      <c r="B287" s="18">
        <v>19</v>
      </c>
      <c r="C287" s="44" t="s">
        <v>198</v>
      </c>
      <c r="D287" s="19" t="s">
        <v>5</v>
      </c>
      <c r="E287" s="20" t="s">
        <v>282</v>
      </c>
      <c r="F287" s="18" t="s">
        <v>252</v>
      </c>
      <c r="G287" s="41">
        <v>43899</v>
      </c>
      <c r="H287" s="40">
        <v>343946.47</v>
      </c>
      <c r="I287" s="38">
        <v>274890.63</v>
      </c>
      <c r="J287" s="38"/>
      <c r="K287" s="38">
        <v>15561.28</v>
      </c>
      <c r="L287" s="38">
        <v>53494.559999999998</v>
      </c>
      <c r="M287" s="38"/>
    </row>
    <row r="288" spans="1:13" ht="45" customHeight="1" x14ac:dyDescent="0.25">
      <c r="A288" s="17"/>
      <c r="B288" s="18">
        <v>20</v>
      </c>
      <c r="C288" s="44" t="s">
        <v>198</v>
      </c>
      <c r="D288" s="19" t="s">
        <v>8</v>
      </c>
      <c r="E288" s="20" t="s">
        <v>282</v>
      </c>
      <c r="F288" s="18" t="s">
        <v>252</v>
      </c>
      <c r="G288" s="41">
        <v>43899</v>
      </c>
      <c r="H288" s="40">
        <v>321401.57</v>
      </c>
      <c r="I288" s="38">
        <v>232656.65</v>
      </c>
      <c r="J288" s="38"/>
      <c r="K288" s="38">
        <v>15561.28</v>
      </c>
      <c r="L288" s="38">
        <v>53494.559999999998</v>
      </c>
      <c r="M288" s="38">
        <v>19689.080000000002</v>
      </c>
    </row>
    <row r="289" spans="1:13" ht="45" customHeight="1" x14ac:dyDescent="0.25">
      <c r="A289" s="17"/>
      <c r="B289" s="18">
        <v>21</v>
      </c>
      <c r="C289" s="44" t="s">
        <v>198</v>
      </c>
      <c r="D289" s="19" t="s">
        <v>9</v>
      </c>
      <c r="E289" s="20" t="s">
        <v>282</v>
      </c>
      <c r="F289" s="18" t="s">
        <v>252</v>
      </c>
      <c r="G289" s="41">
        <v>43899</v>
      </c>
      <c r="H289" s="40">
        <v>148754.87</v>
      </c>
      <c r="I289" s="38">
        <v>79699.03</v>
      </c>
      <c r="J289" s="38"/>
      <c r="K289" s="38">
        <v>15561.28</v>
      </c>
      <c r="L289" s="38">
        <v>53494.559999999998</v>
      </c>
      <c r="M289" s="38"/>
    </row>
    <row r="290" spans="1:13" s="24" customFormat="1" ht="45" customHeight="1" x14ac:dyDescent="0.25">
      <c r="A290" s="17"/>
      <c r="B290" s="18">
        <v>22</v>
      </c>
      <c r="C290" s="44" t="s">
        <v>198</v>
      </c>
      <c r="D290" s="19" t="s">
        <v>14</v>
      </c>
      <c r="E290" s="20" t="s">
        <v>282</v>
      </c>
      <c r="F290" s="18" t="s">
        <v>252</v>
      </c>
      <c r="G290" s="41">
        <v>43899</v>
      </c>
      <c r="H290" s="40">
        <v>1473997.4</v>
      </c>
      <c r="I290" s="38">
        <v>1404941.56</v>
      </c>
      <c r="J290" s="38"/>
      <c r="K290" s="38">
        <v>15561.28</v>
      </c>
      <c r="L290" s="38">
        <v>53494.559999999998</v>
      </c>
      <c r="M290" s="38"/>
    </row>
    <row r="291" spans="1:13" s="24" customFormat="1" ht="45" customHeight="1" x14ac:dyDescent="0.25">
      <c r="A291" s="17"/>
      <c r="B291" s="18">
        <v>23</v>
      </c>
      <c r="C291" s="44" t="s">
        <v>198</v>
      </c>
      <c r="D291" s="19" t="s">
        <v>90</v>
      </c>
      <c r="E291" s="20" t="s">
        <v>282</v>
      </c>
      <c r="F291" s="18" t="s">
        <v>252</v>
      </c>
      <c r="G291" s="41">
        <v>43899</v>
      </c>
      <c r="H291" s="40">
        <v>2694162.34</v>
      </c>
      <c r="I291" s="38">
        <v>2625106.5</v>
      </c>
      <c r="J291" s="38"/>
      <c r="K291" s="38">
        <v>15561.28</v>
      </c>
      <c r="L291" s="38">
        <v>53494.559999999998</v>
      </c>
      <c r="M291" s="38"/>
    </row>
    <row r="292" spans="1:13" s="24" customFormat="1" ht="45" customHeight="1" x14ac:dyDescent="0.25">
      <c r="A292" s="17"/>
      <c r="B292" s="18">
        <v>24</v>
      </c>
      <c r="C292" s="44" t="s">
        <v>198</v>
      </c>
      <c r="D292" s="19" t="s">
        <v>91</v>
      </c>
      <c r="E292" s="20" t="s">
        <v>282</v>
      </c>
      <c r="F292" s="18" t="s">
        <v>252</v>
      </c>
      <c r="G292" s="41">
        <v>43899</v>
      </c>
      <c r="H292" s="40">
        <v>3234922.54</v>
      </c>
      <c r="I292" s="38">
        <v>3096810.86</v>
      </c>
      <c r="J292" s="38"/>
      <c r="K292" s="38">
        <v>31122.560000000001</v>
      </c>
      <c r="L292" s="38">
        <v>106989.12</v>
      </c>
      <c r="M292" s="38"/>
    </row>
    <row r="293" spans="1:13" s="24" customFormat="1" ht="27" customHeight="1" x14ac:dyDescent="0.25">
      <c r="A293" s="97"/>
      <c r="B293" s="98"/>
      <c r="C293" s="99" t="s">
        <v>353</v>
      </c>
      <c r="D293" s="85" t="s">
        <v>368</v>
      </c>
      <c r="E293" s="100"/>
      <c r="F293" s="98"/>
      <c r="G293" s="101"/>
      <c r="H293" s="107">
        <f t="shared" ref="H293:M293" si="6">SUM(H269:H292)</f>
        <v>24984356.43</v>
      </c>
      <c r="I293" s="107">
        <f t="shared" si="6"/>
        <v>24045283.32</v>
      </c>
      <c r="J293" s="107">
        <f t="shared" si="6"/>
        <v>0</v>
      </c>
      <c r="K293" s="107">
        <f t="shared" si="6"/>
        <v>326251.94000000012</v>
      </c>
      <c r="L293" s="107">
        <f t="shared" si="6"/>
        <v>593132.09</v>
      </c>
      <c r="M293" s="107">
        <f t="shared" si="6"/>
        <v>19689.080000000002</v>
      </c>
    </row>
    <row r="294" spans="1:13" s="24" customFormat="1" ht="27.75" customHeight="1" x14ac:dyDescent="0.25">
      <c r="A294" s="92" t="s">
        <v>354</v>
      </c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</row>
    <row r="295" spans="1:13" ht="45" customHeight="1" x14ac:dyDescent="0.25">
      <c r="A295" s="17">
        <v>1</v>
      </c>
      <c r="B295" s="18">
        <v>1</v>
      </c>
      <c r="C295" s="19" t="s">
        <v>56</v>
      </c>
      <c r="D295" s="19" t="s">
        <v>14</v>
      </c>
      <c r="E295" s="25" t="s">
        <v>41</v>
      </c>
      <c r="F295" s="18" t="s">
        <v>57</v>
      </c>
      <c r="G295" s="41">
        <v>43707</v>
      </c>
      <c r="H295" s="40">
        <v>1487193.41</v>
      </c>
      <c r="I295" s="38">
        <v>1338474.07</v>
      </c>
      <c r="J295" s="38">
        <v>148719.34</v>
      </c>
      <c r="K295" s="38"/>
      <c r="L295" s="38"/>
      <c r="M295" s="38"/>
    </row>
    <row r="296" spans="1:13" s="24" customFormat="1" ht="45" customHeight="1" x14ac:dyDescent="0.25">
      <c r="A296" s="17"/>
      <c r="B296" s="18">
        <v>2</v>
      </c>
      <c r="C296" s="19" t="s">
        <v>56</v>
      </c>
      <c r="D296" s="19" t="s">
        <v>11</v>
      </c>
      <c r="E296" s="25" t="s">
        <v>41</v>
      </c>
      <c r="F296" s="18" t="s">
        <v>57</v>
      </c>
      <c r="G296" s="41">
        <v>43707</v>
      </c>
      <c r="H296" s="40">
        <v>1554241.68</v>
      </c>
      <c r="I296" s="38">
        <v>1398817.51</v>
      </c>
      <c r="J296" s="38">
        <v>155424.17000000001</v>
      </c>
      <c r="K296" s="38"/>
      <c r="L296" s="38"/>
      <c r="M296" s="38"/>
    </row>
    <row r="297" spans="1:13" s="24" customFormat="1" ht="45" customHeight="1" x14ac:dyDescent="0.25">
      <c r="A297" s="17"/>
      <c r="B297" s="18">
        <v>3</v>
      </c>
      <c r="C297" s="19" t="s">
        <v>56</v>
      </c>
      <c r="D297" s="19" t="s">
        <v>17</v>
      </c>
      <c r="E297" s="25" t="s">
        <v>41</v>
      </c>
      <c r="F297" s="18" t="s">
        <v>57</v>
      </c>
      <c r="G297" s="41">
        <v>43707</v>
      </c>
      <c r="H297" s="40">
        <v>1294816.67</v>
      </c>
      <c r="I297" s="38">
        <v>1182223.92</v>
      </c>
      <c r="J297" s="38">
        <v>112592.75</v>
      </c>
      <c r="K297" s="38"/>
      <c r="L297" s="38"/>
      <c r="M297" s="38"/>
    </row>
    <row r="298" spans="1:13" s="24" customFormat="1" ht="24.75" customHeight="1" x14ac:dyDescent="0.25">
      <c r="A298" s="108"/>
      <c r="B298" s="109"/>
      <c r="C298" s="85" t="s">
        <v>354</v>
      </c>
      <c r="D298" s="85" t="s">
        <v>368</v>
      </c>
      <c r="E298" s="104"/>
      <c r="F298" s="98"/>
      <c r="G298" s="101"/>
      <c r="H298" s="107">
        <f t="shared" ref="H298:M298" si="7">SUM(H295:H297)</f>
        <v>4336251.76</v>
      </c>
      <c r="I298" s="107">
        <f t="shared" si="7"/>
        <v>3919515.5</v>
      </c>
      <c r="J298" s="107">
        <f t="shared" si="7"/>
        <v>416736.26</v>
      </c>
      <c r="K298" s="107">
        <f t="shared" si="7"/>
        <v>0</v>
      </c>
      <c r="L298" s="107">
        <f t="shared" si="7"/>
        <v>0</v>
      </c>
      <c r="M298" s="107">
        <f t="shared" si="7"/>
        <v>0</v>
      </c>
    </row>
    <row r="299" spans="1:13" s="24" customFormat="1" ht="24" customHeight="1" x14ac:dyDescent="0.25">
      <c r="A299" s="92" t="s">
        <v>355</v>
      </c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</row>
    <row r="300" spans="1:13" s="24" customFormat="1" ht="45" customHeight="1" x14ac:dyDescent="0.25">
      <c r="A300" s="18">
        <v>1</v>
      </c>
      <c r="B300" s="18">
        <v>1</v>
      </c>
      <c r="C300" s="44" t="s">
        <v>199</v>
      </c>
      <c r="D300" s="19" t="s">
        <v>9</v>
      </c>
      <c r="E300" s="25" t="s">
        <v>344</v>
      </c>
      <c r="F300" s="18" t="s">
        <v>200</v>
      </c>
      <c r="G300" s="41">
        <v>43619</v>
      </c>
      <c r="H300" s="27">
        <v>326562.28000000003</v>
      </c>
      <c r="I300" s="28">
        <v>171769.42</v>
      </c>
      <c r="J300" s="28"/>
      <c r="K300" s="28">
        <v>27277.1</v>
      </c>
      <c r="L300" s="28">
        <v>127515.76</v>
      </c>
      <c r="M300" s="28"/>
    </row>
    <row r="301" spans="1:13" s="24" customFormat="1" ht="45" customHeight="1" x14ac:dyDescent="0.25">
      <c r="A301" s="18">
        <v>2</v>
      </c>
      <c r="B301" s="18">
        <v>2</v>
      </c>
      <c r="C301" s="19" t="s">
        <v>16</v>
      </c>
      <c r="D301" s="19" t="s">
        <v>8</v>
      </c>
      <c r="E301" s="25" t="s">
        <v>344</v>
      </c>
      <c r="F301" s="18" t="s">
        <v>262</v>
      </c>
      <c r="G301" s="41">
        <v>43902</v>
      </c>
      <c r="H301" s="46">
        <v>333923.17</v>
      </c>
      <c r="I301" s="47">
        <v>282684.55</v>
      </c>
      <c r="J301" s="47"/>
      <c r="K301" s="47">
        <v>51238.62</v>
      </c>
      <c r="L301" s="47"/>
      <c r="M301" s="47"/>
    </row>
    <row r="302" spans="1:13" s="24" customFormat="1" ht="45" customHeight="1" x14ac:dyDescent="0.25">
      <c r="A302" s="18"/>
      <c r="B302" s="18">
        <v>3</v>
      </c>
      <c r="C302" s="19" t="s">
        <v>16</v>
      </c>
      <c r="D302" s="19" t="s">
        <v>9</v>
      </c>
      <c r="E302" s="25" t="s">
        <v>344</v>
      </c>
      <c r="F302" s="18" t="s">
        <v>58</v>
      </c>
      <c r="G302" s="41">
        <v>43620</v>
      </c>
      <c r="H302" s="27">
        <v>275837.05</v>
      </c>
      <c r="I302" s="28">
        <v>241677.97</v>
      </c>
      <c r="J302" s="28"/>
      <c r="K302" s="28">
        <v>34159.08</v>
      </c>
      <c r="L302" s="28"/>
      <c r="M302" s="28"/>
    </row>
    <row r="303" spans="1:13" s="24" customFormat="1" ht="45" customHeight="1" x14ac:dyDescent="0.25">
      <c r="A303" s="18">
        <v>3</v>
      </c>
      <c r="B303" s="18">
        <v>4</v>
      </c>
      <c r="C303" s="19" t="s">
        <v>59</v>
      </c>
      <c r="D303" s="19" t="s">
        <v>9</v>
      </c>
      <c r="E303" s="25" t="s">
        <v>344</v>
      </c>
      <c r="F303" s="18" t="s">
        <v>279</v>
      </c>
      <c r="G303" s="41">
        <v>43791</v>
      </c>
      <c r="H303" s="27">
        <v>434437.08</v>
      </c>
      <c r="I303" s="28">
        <v>357003.12</v>
      </c>
      <c r="J303" s="28"/>
      <c r="K303" s="28">
        <v>77433.960000000006</v>
      </c>
      <c r="L303" s="28"/>
      <c r="M303" s="28"/>
    </row>
    <row r="304" spans="1:13" ht="45" customHeight="1" x14ac:dyDescent="0.25">
      <c r="A304" s="18">
        <v>4</v>
      </c>
      <c r="B304" s="18">
        <v>5</v>
      </c>
      <c r="C304" s="44" t="s">
        <v>201</v>
      </c>
      <c r="D304" s="19" t="s">
        <v>8</v>
      </c>
      <c r="E304" s="25" t="s">
        <v>344</v>
      </c>
      <c r="F304" s="18" t="s">
        <v>262</v>
      </c>
      <c r="G304" s="41">
        <v>43902</v>
      </c>
      <c r="H304" s="46">
        <v>268281.18</v>
      </c>
      <c r="I304" s="47"/>
      <c r="J304" s="47"/>
      <c r="K304" s="47">
        <v>58868.95</v>
      </c>
      <c r="L304" s="47">
        <v>209412.23</v>
      </c>
      <c r="M304" s="47"/>
    </row>
    <row r="305" spans="1:13" ht="45" customHeight="1" x14ac:dyDescent="0.25">
      <c r="A305" s="18">
        <v>5</v>
      </c>
      <c r="B305" s="18">
        <v>6</v>
      </c>
      <c r="C305" s="19" t="s">
        <v>202</v>
      </c>
      <c r="D305" s="19" t="s">
        <v>92</v>
      </c>
      <c r="E305" s="20" t="s">
        <v>321</v>
      </c>
      <c r="F305" s="18" t="s">
        <v>95</v>
      </c>
      <c r="G305" s="21">
        <v>43300</v>
      </c>
      <c r="H305" s="22">
        <v>2725936.63</v>
      </c>
      <c r="I305" s="23"/>
      <c r="J305" s="23"/>
      <c r="K305" s="23">
        <v>333360.96999999997</v>
      </c>
      <c r="L305" s="23">
        <v>2392575.66</v>
      </c>
      <c r="M305" s="23"/>
    </row>
    <row r="306" spans="1:13" ht="45" customHeight="1" x14ac:dyDescent="0.25">
      <c r="A306" s="18">
        <v>6</v>
      </c>
      <c r="B306" s="18">
        <v>7</v>
      </c>
      <c r="C306" s="19" t="s">
        <v>331</v>
      </c>
      <c r="D306" s="19" t="s">
        <v>92</v>
      </c>
      <c r="E306" s="20" t="s">
        <v>321</v>
      </c>
      <c r="F306" s="18" t="s">
        <v>322</v>
      </c>
      <c r="G306" s="21">
        <v>43864</v>
      </c>
      <c r="H306" s="40">
        <v>3288576.4519999996</v>
      </c>
      <c r="I306" s="38"/>
      <c r="J306" s="38"/>
      <c r="K306" s="38">
        <v>700564.19200000004</v>
      </c>
      <c r="L306" s="38">
        <v>2588012.2599999998</v>
      </c>
      <c r="M306" s="38"/>
    </row>
    <row r="307" spans="1:13" ht="45" customHeight="1" x14ac:dyDescent="0.25">
      <c r="A307" s="18">
        <v>7</v>
      </c>
      <c r="B307" s="18">
        <v>8</v>
      </c>
      <c r="C307" s="19" t="s">
        <v>203</v>
      </c>
      <c r="D307" s="19" t="s">
        <v>92</v>
      </c>
      <c r="E307" s="20" t="s">
        <v>321</v>
      </c>
      <c r="F307" s="18" t="s">
        <v>95</v>
      </c>
      <c r="G307" s="21">
        <v>43300</v>
      </c>
      <c r="H307" s="22">
        <v>2698826.8</v>
      </c>
      <c r="I307" s="23"/>
      <c r="J307" s="23"/>
      <c r="K307" s="23">
        <v>667909.87</v>
      </c>
      <c r="L307" s="23">
        <v>2030916.93</v>
      </c>
      <c r="M307" s="23"/>
    </row>
    <row r="308" spans="1:13" ht="45" customHeight="1" x14ac:dyDescent="0.25">
      <c r="A308" s="18">
        <v>8</v>
      </c>
      <c r="B308" s="18">
        <v>9</v>
      </c>
      <c r="C308" s="19" t="s">
        <v>204</v>
      </c>
      <c r="D308" s="19" t="s">
        <v>92</v>
      </c>
      <c r="E308" s="20" t="s">
        <v>321</v>
      </c>
      <c r="F308" s="18" t="s">
        <v>95</v>
      </c>
      <c r="G308" s="21">
        <v>43300</v>
      </c>
      <c r="H308" s="22">
        <v>2703076.68</v>
      </c>
      <c r="I308" s="23"/>
      <c r="J308" s="23"/>
      <c r="K308" s="23">
        <v>667909.87</v>
      </c>
      <c r="L308" s="23">
        <v>2035166.81</v>
      </c>
      <c r="M308" s="23"/>
    </row>
    <row r="309" spans="1:13" s="145" customFormat="1" ht="45" customHeight="1" x14ac:dyDescent="0.25">
      <c r="A309" s="18">
        <v>9</v>
      </c>
      <c r="B309" s="18">
        <v>10</v>
      </c>
      <c r="C309" s="44" t="s">
        <v>205</v>
      </c>
      <c r="D309" s="19" t="s">
        <v>8</v>
      </c>
      <c r="E309" s="25" t="s">
        <v>344</v>
      </c>
      <c r="F309" s="18" t="s">
        <v>262</v>
      </c>
      <c r="G309" s="41">
        <v>43902</v>
      </c>
      <c r="H309" s="46">
        <v>260591.49</v>
      </c>
      <c r="I309" s="47"/>
      <c r="J309" s="47"/>
      <c r="K309" s="47">
        <v>114378.7</v>
      </c>
      <c r="L309" s="47">
        <v>146212.79</v>
      </c>
      <c r="M309" s="47"/>
    </row>
    <row r="310" spans="1:13" s="145" customFormat="1" ht="45" customHeight="1" x14ac:dyDescent="0.25">
      <c r="A310" s="18">
        <v>10</v>
      </c>
      <c r="B310" s="18">
        <v>11</v>
      </c>
      <c r="C310" s="44" t="s">
        <v>206</v>
      </c>
      <c r="D310" s="19" t="s">
        <v>8</v>
      </c>
      <c r="E310" s="25" t="s">
        <v>344</v>
      </c>
      <c r="F310" s="18" t="s">
        <v>262</v>
      </c>
      <c r="G310" s="41">
        <v>43902</v>
      </c>
      <c r="H310" s="46">
        <v>259531.62</v>
      </c>
      <c r="I310" s="47"/>
      <c r="J310" s="47"/>
      <c r="K310" s="47">
        <v>113359.86</v>
      </c>
      <c r="L310" s="47">
        <v>146171.76999999999</v>
      </c>
      <c r="M310" s="47"/>
    </row>
    <row r="311" spans="1:13" ht="45" customHeight="1" x14ac:dyDescent="0.25">
      <c r="A311" s="18">
        <v>11</v>
      </c>
      <c r="B311" s="18">
        <v>12</v>
      </c>
      <c r="C311" s="19" t="s">
        <v>207</v>
      </c>
      <c r="D311" s="19" t="s">
        <v>92</v>
      </c>
      <c r="E311" s="20" t="s">
        <v>321</v>
      </c>
      <c r="F311" s="18" t="s">
        <v>95</v>
      </c>
      <c r="G311" s="21">
        <v>43300</v>
      </c>
      <c r="H311" s="22">
        <v>2659522</v>
      </c>
      <c r="I311" s="23">
        <v>34240</v>
      </c>
      <c r="J311" s="23">
        <v>392228.18</v>
      </c>
      <c r="K311" s="23">
        <v>224717.74</v>
      </c>
      <c r="L311" s="23">
        <v>2008336.08</v>
      </c>
      <c r="M311" s="23"/>
    </row>
    <row r="312" spans="1:13" ht="45" customHeight="1" x14ac:dyDescent="0.25">
      <c r="A312" s="18">
        <v>12</v>
      </c>
      <c r="B312" s="18">
        <v>13</v>
      </c>
      <c r="C312" s="19" t="s">
        <v>61</v>
      </c>
      <c r="D312" s="19" t="s">
        <v>5</v>
      </c>
      <c r="E312" s="25" t="s">
        <v>344</v>
      </c>
      <c r="F312" s="18" t="s">
        <v>60</v>
      </c>
      <c r="G312" s="41">
        <v>43654</v>
      </c>
      <c r="H312" s="27">
        <v>569084.66</v>
      </c>
      <c r="I312" s="28">
        <v>291756.32</v>
      </c>
      <c r="J312" s="28">
        <v>118963.01</v>
      </c>
      <c r="K312" s="28">
        <v>24939.52</v>
      </c>
      <c r="L312" s="28">
        <v>133425.81</v>
      </c>
      <c r="M312" s="28"/>
    </row>
    <row r="313" spans="1:13" ht="45" customHeight="1" x14ac:dyDescent="0.25">
      <c r="A313" s="18"/>
      <c r="B313" s="18">
        <v>14</v>
      </c>
      <c r="C313" s="19" t="s">
        <v>61</v>
      </c>
      <c r="D313" s="19" t="s">
        <v>12</v>
      </c>
      <c r="E313" s="25" t="s">
        <v>344</v>
      </c>
      <c r="F313" s="18" t="s">
        <v>60</v>
      </c>
      <c r="G313" s="41">
        <v>43654</v>
      </c>
      <c r="H313" s="27">
        <v>397867.12</v>
      </c>
      <c r="I313" s="28">
        <v>224062.22</v>
      </c>
      <c r="J313" s="28">
        <v>43511.11</v>
      </c>
      <c r="K313" s="28">
        <v>24939.52</v>
      </c>
      <c r="L313" s="28">
        <v>105354.27</v>
      </c>
      <c r="M313" s="28"/>
    </row>
    <row r="314" spans="1:13" ht="45" customHeight="1" x14ac:dyDescent="0.25">
      <c r="A314" s="18"/>
      <c r="B314" s="18">
        <v>15</v>
      </c>
      <c r="C314" s="19" t="s">
        <v>61</v>
      </c>
      <c r="D314" s="19" t="s">
        <v>8</v>
      </c>
      <c r="E314" s="25" t="s">
        <v>344</v>
      </c>
      <c r="F314" s="18" t="s">
        <v>60</v>
      </c>
      <c r="G314" s="41">
        <v>43654</v>
      </c>
      <c r="H314" s="27">
        <v>178157.73</v>
      </c>
      <c r="I314" s="28"/>
      <c r="J314" s="28">
        <v>16660.099999999999</v>
      </c>
      <c r="K314" s="28">
        <v>24939.52</v>
      </c>
      <c r="L314" s="28">
        <v>125001.42</v>
      </c>
      <c r="M314" s="28">
        <v>11556.69</v>
      </c>
    </row>
    <row r="315" spans="1:13" ht="28.5" customHeight="1" x14ac:dyDescent="0.25">
      <c r="A315" s="110"/>
      <c r="B315" s="109"/>
      <c r="C315" s="85" t="s">
        <v>355</v>
      </c>
      <c r="D315" s="85" t="s">
        <v>368</v>
      </c>
      <c r="E315" s="104"/>
      <c r="F315" s="98"/>
      <c r="G315" s="101"/>
      <c r="H315" s="102">
        <f t="shared" ref="H315:M315" si="8">SUM(H300:H314)</f>
        <v>17380211.941999998</v>
      </c>
      <c r="I315" s="102">
        <f t="shared" si="8"/>
        <v>1603193.6</v>
      </c>
      <c r="J315" s="102">
        <f t="shared" si="8"/>
        <v>571362.4</v>
      </c>
      <c r="K315" s="102">
        <f t="shared" si="8"/>
        <v>3145997.4720000005</v>
      </c>
      <c r="L315" s="102">
        <f t="shared" si="8"/>
        <v>12048101.789999999</v>
      </c>
      <c r="M315" s="102">
        <f t="shared" si="8"/>
        <v>11556.69</v>
      </c>
    </row>
    <row r="316" spans="1:13" ht="31.5" customHeight="1" x14ac:dyDescent="0.25">
      <c r="A316" s="105" t="s">
        <v>356</v>
      </c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</row>
    <row r="317" spans="1:13" ht="45" customHeight="1" x14ac:dyDescent="0.25">
      <c r="A317" s="17">
        <v>1</v>
      </c>
      <c r="B317" s="18">
        <v>1</v>
      </c>
      <c r="C317" s="44" t="s">
        <v>208</v>
      </c>
      <c r="D317" s="19" t="s">
        <v>91</v>
      </c>
      <c r="E317" s="25" t="s">
        <v>295</v>
      </c>
      <c r="F317" s="18" t="s">
        <v>289</v>
      </c>
      <c r="G317" s="41">
        <v>43939</v>
      </c>
      <c r="H317" s="42">
        <v>930558.03</v>
      </c>
      <c r="I317" s="43">
        <v>481280.05</v>
      </c>
      <c r="J317" s="43"/>
      <c r="K317" s="43">
        <v>58082.58</v>
      </c>
      <c r="L317" s="43">
        <v>391195.4</v>
      </c>
      <c r="M317" s="43"/>
    </row>
    <row r="318" spans="1:13" ht="27" customHeight="1" x14ac:dyDescent="0.25">
      <c r="A318" s="108"/>
      <c r="B318" s="109"/>
      <c r="C318" s="99" t="s">
        <v>356</v>
      </c>
      <c r="D318" s="85" t="s">
        <v>368</v>
      </c>
      <c r="E318" s="111"/>
      <c r="F318" s="109"/>
      <c r="G318" s="112"/>
      <c r="H318" s="113">
        <f t="shared" ref="H318:M318" si="9">SUM(H317)</f>
        <v>930558.03</v>
      </c>
      <c r="I318" s="113">
        <f t="shared" si="9"/>
        <v>481280.05</v>
      </c>
      <c r="J318" s="113">
        <f t="shared" si="9"/>
        <v>0</v>
      </c>
      <c r="K318" s="113">
        <f t="shared" si="9"/>
        <v>58082.58</v>
      </c>
      <c r="L318" s="113">
        <f t="shared" si="9"/>
        <v>391195.4</v>
      </c>
      <c r="M318" s="113">
        <f t="shared" si="9"/>
        <v>0</v>
      </c>
    </row>
    <row r="319" spans="1:13" ht="27.75" customHeight="1" x14ac:dyDescent="0.25">
      <c r="A319" s="92" t="s">
        <v>357</v>
      </c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</row>
    <row r="320" spans="1:13" ht="45" customHeight="1" x14ac:dyDescent="0.25">
      <c r="A320" s="18">
        <v>1</v>
      </c>
      <c r="B320" s="18">
        <v>1</v>
      </c>
      <c r="C320" s="44" t="s">
        <v>209</v>
      </c>
      <c r="D320" s="19" t="s">
        <v>12</v>
      </c>
      <c r="E320" s="25" t="s">
        <v>337</v>
      </c>
      <c r="F320" s="18" t="s">
        <v>304</v>
      </c>
      <c r="G320" s="41">
        <v>43971</v>
      </c>
      <c r="H320" s="42">
        <v>2023787.75</v>
      </c>
      <c r="I320" s="43">
        <v>839561.76</v>
      </c>
      <c r="J320" s="43"/>
      <c r="K320" s="43">
        <v>131545.14000000001</v>
      </c>
      <c r="L320" s="43">
        <v>1052680.8500000001</v>
      </c>
      <c r="M320" s="43"/>
    </row>
    <row r="321" spans="1:13" ht="45" customHeight="1" x14ac:dyDescent="0.25">
      <c r="A321" s="18"/>
      <c r="B321" s="18">
        <v>2</v>
      </c>
      <c r="C321" s="44" t="s">
        <v>209</v>
      </c>
      <c r="D321" s="19" t="s">
        <v>9</v>
      </c>
      <c r="E321" s="25" t="s">
        <v>337</v>
      </c>
      <c r="F321" s="18" t="s">
        <v>304</v>
      </c>
      <c r="G321" s="41">
        <v>43971</v>
      </c>
      <c r="H321" s="42">
        <v>1219899.1100000001</v>
      </c>
      <c r="I321" s="43">
        <v>853929.38</v>
      </c>
      <c r="J321" s="43"/>
      <c r="K321" s="43">
        <v>131545.14000000001</v>
      </c>
      <c r="L321" s="43">
        <v>234424.59</v>
      </c>
      <c r="M321" s="43"/>
    </row>
    <row r="322" spans="1:13" ht="45" customHeight="1" x14ac:dyDescent="0.25">
      <c r="A322" s="18"/>
      <c r="B322" s="18">
        <v>3</v>
      </c>
      <c r="C322" s="44" t="s">
        <v>209</v>
      </c>
      <c r="D322" s="19" t="s">
        <v>91</v>
      </c>
      <c r="E322" s="25" t="s">
        <v>337</v>
      </c>
      <c r="F322" s="18" t="s">
        <v>304</v>
      </c>
      <c r="G322" s="41">
        <v>43971</v>
      </c>
      <c r="H322" s="42">
        <v>2101712.5</v>
      </c>
      <c r="I322" s="43">
        <v>917486.51</v>
      </c>
      <c r="J322" s="43"/>
      <c r="K322" s="43">
        <v>131545.14000000001</v>
      </c>
      <c r="L322" s="43">
        <v>1052680.8500000001</v>
      </c>
      <c r="M322" s="43"/>
    </row>
    <row r="323" spans="1:13" ht="45" customHeight="1" x14ac:dyDescent="0.25">
      <c r="A323" s="17">
        <v>2</v>
      </c>
      <c r="B323" s="18">
        <v>4</v>
      </c>
      <c r="C323" s="44" t="s">
        <v>209</v>
      </c>
      <c r="D323" s="19" t="s">
        <v>14</v>
      </c>
      <c r="E323" s="20" t="s">
        <v>18</v>
      </c>
      <c r="F323" s="18" t="s">
        <v>210</v>
      </c>
      <c r="G323" s="41">
        <v>43670</v>
      </c>
      <c r="H323" s="27">
        <v>2866418.41</v>
      </c>
      <c r="I323" s="28"/>
      <c r="J323" s="28"/>
      <c r="K323" s="28">
        <v>263090.28999999998</v>
      </c>
      <c r="L323" s="28">
        <v>2603328.12</v>
      </c>
      <c r="M323" s="28"/>
    </row>
    <row r="324" spans="1:13" ht="45" customHeight="1" x14ac:dyDescent="0.25">
      <c r="A324" s="18">
        <v>3</v>
      </c>
      <c r="B324" s="18">
        <v>5</v>
      </c>
      <c r="C324" s="44" t="s">
        <v>4</v>
      </c>
      <c r="D324" s="19" t="s">
        <v>5</v>
      </c>
      <c r="E324" s="25" t="s">
        <v>339</v>
      </c>
      <c r="F324" s="18" t="s">
        <v>6</v>
      </c>
      <c r="G324" s="41">
        <v>43328</v>
      </c>
      <c r="H324" s="27">
        <v>1405529.29</v>
      </c>
      <c r="I324" s="28">
        <v>237270.13</v>
      </c>
      <c r="J324" s="28"/>
      <c r="K324" s="28">
        <v>1168259.1599999999</v>
      </c>
      <c r="L324" s="28"/>
      <c r="M324" s="28"/>
    </row>
    <row r="325" spans="1:13" ht="45" customHeight="1" x14ac:dyDescent="0.25">
      <c r="A325" s="18">
        <v>4</v>
      </c>
      <c r="B325" s="18">
        <v>6</v>
      </c>
      <c r="C325" s="44" t="s">
        <v>7</v>
      </c>
      <c r="D325" s="19" t="s">
        <v>5</v>
      </c>
      <c r="E325" s="25" t="s">
        <v>339</v>
      </c>
      <c r="F325" s="18" t="s">
        <v>6</v>
      </c>
      <c r="G325" s="41">
        <v>43328</v>
      </c>
      <c r="H325" s="27">
        <v>1592311.23</v>
      </c>
      <c r="I325" s="28">
        <v>1135092.57</v>
      </c>
      <c r="J325" s="28"/>
      <c r="K325" s="28">
        <v>457218.66</v>
      </c>
      <c r="L325" s="28"/>
      <c r="M325" s="28"/>
    </row>
    <row r="326" spans="1:13" ht="45" customHeight="1" x14ac:dyDescent="0.25">
      <c r="A326" s="18">
        <v>5</v>
      </c>
      <c r="B326" s="18">
        <v>7</v>
      </c>
      <c r="C326" s="44" t="s">
        <v>10</v>
      </c>
      <c r="D326" s="19" t="s">
        <v>5</v>
      </c>
      <c r="E326" s="25" t="s">
        <v>339</v>
      </c>
      <c r="F326" s="18" t="s">
        <v>6</v>
      </c>
      <c r="G326" s="41">
        <v>43328</v>
      </c>
      <c r="H326" s="27">
        <v>970368.07</v>
      </c>
      <c r="I326" s="28">
        <v>0</v>
      </c>
      <c r="J326" s="28"/>
      <c r="K326" s="28">
        <v>970368.07</v>
      </c>
      <c r="L326" s="28"/>
      <c r="M326" s="28"/>
    </row>
    <row r="327" spans="1:13" ht="45" customHeight="1" x14ac:dyDescent="0.25">
      <c r="A327" s="18">
        <v>6</v>
      </c>
      <c r="B327" s="18">
        <v>8</v>
      </c>
      <c r="C327" s="19" t="s">
        <v>211</v>
      </c>
      <c r="D327" s="19" t="s">
        <v>92</v>
      </c>
      <c r="E327" s="20" t="s">
        <v>321</v>
      </c>
      <c r="F327" s="18" t="s">
        <v>95</v>
      </c>
      <c r="G327" s="21">
        <v>43300</v>
      </c>
      <c r="H327" s="22">
        <v>5633935.2599999998</v>
      </c>
      <c r="I327" s="23"/>
      <c r="J327" s="23">
        <v>369693.20999999996</v>
      </c>
      <c r="K327" s="23"/>
      <c r="L327" s="23">
        <v>5264242.05</v>
      </c>
      <c r="M327" s="23"/>
    </row>
    <row r="328" spans="1:13" ht="45" customHeight="1" x14ac:dyDescent="0.25">
      <c r="A328" s="18">
        <v>7</v>
      </c>
      <c r="B328" s="18">
        <v>9</v>
      </c>
      <c r="C328" s="19" t="s">
        <v>212</v>
      </c>
      <c r="D328" s="19" t="s">
        <v>92</v>
      </c>
      <c r="E328" s="20" t="s">
        <v>321</v>
      </c>
      <c r="F328" s="18" t="s">
        <v>95</v>
      </c>
      <c r="G328" s="21">
        <v>43300</v>
      </c>
      <c r="H328" s="22">
        <v>2913307.59</v>
      </c>
      <c r="I328" s="23"/>
      <c r="J328" s="23">
        <v>280254.97999999952</v>
      </c>
      <c r="K328" s="23">
        <v>755098.85</v>
      </c>
      <c r="L328" s="23">
        <v>1877953.7600000002</v>
      </c>
      <c r="M328" s="23"/>
    </row>
    <row r="329" spans="1:13" ht="45" customHeight="1" x14ac:dyDescent="0.25">
      <c r="A329" s="18">
        <v>8</v>
      </c>
      <c r="B329" s="18">
        <v>10</v>
      </c>
      <c r="C329" s="19" t="s">
        <v>332</v>
      </c>
      <c r="D329" s="19" t="s">
        <v>92</v>
      </c>
      <c r="E329" s="20" t="s">
        <v>321</v>
      </c>
      <c r="F329" s="18" t="s">
        <v>322</v>
      </c>
      <c r="G329" s="21">
        <v>43864</v>
      </c>
      <c r="H329" s="22">
        <v>9846825.0671200007</v>
      </c>
      <c r="I329" s="23"/>
      <c r="J329" s="23"/>
      <c r="K329" s="23">
        <v>2072439.1871199999</v>
      </c>
      <c r="L329" s="23">
        <v>7774385.8799999999</v>
      </c>
      <c r="M329" s="23"/>
    </row>
    <row r="330" spans="1:13" ht="45" customHeight="1" x14ac:dyDescent="0.25">
      <c r="A330" s="18">
        <v>9</v>
      </c>
      <c r="B330" s="18">
        <v>11</v>
      </c>
      <c r="C330" s="19" t="s">
        <v>333</v>
      </c>
      <c r="D330" s="19" t="s">
        <v>92</v>
      </c>
      <c r="E330" s="20" t="s">
        <v>321</v>
      </c>
      <c r="F330" s="18" t="s">
        <v>322</v>
      </c>
      <c r="G330" s="21">
        <v>43864</v>
      </c>
      <c r="H330" s="22">
        <v>13073314.88088</v>
      </c>
      <c r="I330" s="23"/>
      <c r="J330" s="23"/>
      <c r="K330" s="23">
        <v>3321287.9608800001</v>
      </c>
      <c r="L330" s="23">
        <v>9752026.9199999999</v>
      </c>
      <c r="M330" s="23"/>
    </row>
    <row r="331" spans="1:13" ht="45" customHeight="1" x14ac:dyDescent="0.25">
      <c r="A331" s="18">
        <v>10</v>
      </c>
      <c r="B331" s="18">
        <v>12</v>
      </c>
      <c r="C331" s="44" t="s">
        <v>213</v>
      </c>
      <c r="D331" s="19" t="s">
        <v>5</v>
      </c>
      <c r="E331" s="25" t="s">
        <v>337</v>
      </c>
      <c r="F331" s="18" t="s">
        <v>305</v>
      </c>
      <c r="G331" s="41">
        <v>43959</v>
      </c>
      <c r="H331" s="42">
        <v>2666487.9300000002</v>
      </c>
      <c r="I331" s="43"/>
      <c r="J331" s="43"/>
      <c r="K331" s="43">
        <v>319790.68</v>
      </c>
      <c r="L331" s="43">
        <v>2346697.25</v>
      </c>
      <c r="M331" s="43"/>
    </row>
    <row r="332" spans="1:13" ht="45" customHeight="1" x14ac:dyDescent="0.25">
      <c r="A332" s="18">
        <v>11</v>
      </c>
      <c r="B332" s="18">
        <v>13</v>
      </c>
      <c r="C332" s="44" t="s">
        <v>214</v>
      </c>
      <c r="D332" s="19" t="s">
        <v>5</v>
      </c>
      <c r="E332" s="25" t="s">
        <v>337</v>
      </c>
      <c r="F332" s="18" t="s">
        <v>336</v>
      </c>
      <c r="G332" s="41">
        <v>43971</v>
      </c>
      <c r="H332" s="46">
        <v>1283098.81</v>
      </c>
      <c r="I332" s="47">
        <v>855085.96</v>
      </c>
      <c r="J332" s="47"/>
      <c r="K332" s="47"/>
      <c r="L332" s="47">
        <v>428012.85</v>
      </c>
      <c r="M332" s="47"/>
    </row>
    <row r="333" spans="1:13" ht="45" customHeight="1" x14ac:dyDescent="0.25">
      <c r="A333" s="18"/>
      <c r="B333" s="18">
        <v>14</v>
      </c>
      <c r="C333" s="44" t="s">
        <v>214</v>
      </c>
      <c r="D333" s="19" t="s">
        <v>9</v>
      </c>
      <c r="E333" s="25" t="s">
        <v>337</v>
      </c>
      <c r="F333" s="18" t="s">
        <v>336</v>
      </c>
      <c r="G333" s="41">
        <v>43971</v>
      </c>
      <c r="H333" s="46">
        <v>491899.2</v>
      </c>
      <c r="I333" s="47"/>
      <c r="J333" s="47"/>
      <c r="K333" s="47">
        <v>102190.73</v>
      </c>
      <c r="L333" s="47">
        <v>389708.47</v>
      </c>
      <c r="M333" s="47"/>
    </row>
    <row r="334" spans="1:13" ht="45" customHeight="1" x14ac:dyDescent="0.25">
      <c r="A334" s="18"/>
      <c r="B334" s="18">
        <v>15</v>
      </c>
      <c r="C334" s="44" t="s">
        <v>214</v>
      </c>
      <c r="D334" s="19" t="s">
        <v>14</v>
      </c>
      <c r="E334" s="25" t="s">
        <v>337</v>
      </c>
      <c r="F334" s="18" t="s">
        <v>336</v>
      </c>
      <c r="G334" s="41">
        <v>43971</v>
      </c>
      <c r="H334" s="46">
        <v>1334908.95</v>
      </c>
      <c r="I334" s="47">
        <v>934436.37</v>
      </c>
      <c r="J334" s="47"/>
      <c r="K334" s="47">
        <v>102190.73</v>
      </c>
      <c r="L334" s="47">
        <v>298281.84999999998</v>
      </c>
      <c r="M334" s="47"/>
    </row>
    <row r="335" spans="1:13" ht="45" customHeight="1" x14ac:dyDescent="0.25">
      <c r="A335" s="18">
        <v>12</v>
      </c>
      <c r="B335" s="18">
        <v>16</v>
      </c>
      <c r="C335" s="19" t="s">
        <v>62</v>
      </c>
      <c r="D335" s="19" t="s">
        <v>12</v>
      </c>
      <c r="E335" s="25" t="s">
        <v>337</v>
      </c>
      <c r="F335" s="18" t="s">
        <v>304</v>
      </c>
      <c r="G335" s="41">
        <v>43971</v>
      </c>
      <c r="H335" s="70">
        <v>724218.1</v>
      </c>
      <c r="I335" s="71"/>
      <c r="J335" s="71"/>
      <c r="K335" s="71">
        <v>171098.45</v>
      </c>
      <c r="L335" s="71">
        <v>553119.65</v>
      </c>
      <c r="M335" s="71"/>
    </row>
    <row r="336" spans="1:13" ht="45" customHeight="1" x14ac:dyDescent="0.25">
      <c r="A336" s="18">
        <v>13</v>
      </c>
      <c r="B336" s="18">
        <v>17</v>
      </c>
      <c r="C336" s="19" t="s">
        <v>215</v>
      </c>
      <c r="D336" s="19" t="s">
        <v>92</v>
      </c>
      <c r="E336" s="20" t="s">
        <v>321</v>
      </c>
      <c r="F336" s="18" t="s">
        <v>95</v>
      </c>
      <c r="G336" s="21">
        <v>43300</v>
      </c>
      <c r="H336" s="22">
        <v>2913093.33</v>
      </c>
      <c r="I336" s="23"/>
      <c r="J336" s="23">
        <v>280898.61000000034</v>
      </c>
      <c r="K336" s="23">
        <v>349327.35</v>
      </c>
      <c r="L336" s="23">
        <v>2282867.3699999996</v>
      </c>
      <c r="M336" s="23"/>
    </row>
    <row r="337" spans="1:13" ht="45" customHeight="1" x14ac:dyDescent="0.25">
      <c r="A337" s="18">
        <v>14</v>
      </c>
      <c r="B337" s="18">
        <v>18</v>
      </c>
      <c r="C337" s="19" t="s">
        <v>63</v>
      </c>
      <c r="D337" s="19" t="s">
        <v>14</v>
      </c>
      <c r="E337" s="25" t="s">
        <v>18</v>
      </c>
      <c r="F337" s="18" t="s">
        <v>266</v>
      </c>
      <c r="G337" s="41">
        <v>43906</v>
      </c>
      <c r="H337" s="74">
        <v>846879.64</v>
      </c>
      <c r="I337" s="32">
        <v>169585.34</v>
      </c>
      <c r="J337" s="32"/>
      <c r="K337" s="32">
        <v>116476.51</v>
      </c>
      <c r="L337" s="32">
        <v>560817.79</v>
      </c>
      <c r="M337" s="32"/>
    </row>
    <row r="338" spans="1:13" ht="45" customHeight="1" x14ac:dyDescent="0.25">
      <c r="A338" s="18">
        <v>15</v>
      </c>
      <c r="B338" s="18">
        <v>19</v>
      </c>
      <c r="C338" s="19" t="s">
        <v>64</v>
      </c>
      <c r="D338" s="19" t="s">
        <v>14</v>
      </c>
      <c r="E338" s="25" t="s">
        <v>337</v>
      </c>
      <c r="F338" s="18" t="s">
        <v>305</v>
      </c>
      <c r="G338" s="41">
        <v>43959</v>
      </c>
      <c r="H338" s="70">
        <v>768822.95</v>
      </c>
      <c r="I338" s="71"/>
      <c r="J338" s="71"/>
      <c r="K338" s="71">
        <v>159717.29999999999</v>
      </c>
      <c r="L338" s="71">
        <v>609105.65</v>
      </c>
      <c r="M338" s="71"/>
    </row>
    <row r="339" spans="1:13" ht="45" customHeight="1" x14ac:dyDescent="0.25">
      <c r="A339" s="18"/>
      <c r="B339" s="18">
        <v>20</v>
      </c>
      <c r="C339" s="19" t="s">
        <v>64</v>
      </c>
      <c r="D339" s="19" t="s">
        <v>29</v>
      </c>
      <c r="E339" s="20" t="s">
        <v>281</v>
      </c>
      <c r="F339" s="18" t="s">
        <v>254</v>
      </c>
      <c r="G339" s="41">
        <v>43892</v>
      </c>
      <c r="H339" s="27">
        <v>2399529.81</v>
      </c>
      <c r="I339" s="28">
        <v>1319741.3955000001</v>
      </c>
      <c r="J339" s="28"/>
      <c r="K339" s="28">
        <v>63092.821871999971</v>
      </c>
      <c r="L339" s="28">
        <v>1016695.5926279998</v>
      </c>
      <c r="M339" s="28"/>
    </row>
    <row r="340" spans="1:13" ht="45" customHeight="1" x14ac:dyDescent="0.25">
      <c r="A340" s="18"/>
      <c r="B340" s="18">
        <v>21</v>
      </c>
      <c r="C340" s="19" t="s">
        <v>64</v>
      </c>
      <c r="D340" s="19" t="s">
        <v>17</v>
      </c>
      <c r="E340" s="25" t="s">
        <v>337</v>
      </c>
      <c r="F340" s="18" t="s">
        <v>305</v>
      </c>
      <c r="G340" s="41">
        <v>43959</v>
      </c>
      <c r="H340" s="70">
        <v>271612.79999999999</v>
      </c>
      <c r="I340" s="71"/>
      <c r="J340" s="71"/>
      <c r="K340" s="71">
        <v>159717.29999999999</v>
      </c>
      <c r="L340" s="71">
        <v>111895.5</v>
      </c>
      <c r="M340" s="71"/>
    </row>
    <row r="341" spans="1:13" ht="45" customHeight="1" x14ac:dyDescent="0.25">
      <c r="A341" s="17">
        <v>16</v>
      </c>
      <c r="B341" s="18">
        <v>22</v>
      </c>
      <c r="C341" s="19" t="s">
        <v>65</v>
      </c>
      <c r="D341" s="19" t="s">
        <v>17</v>
      </c>
      <c r="E341" s="20" t="s">
        <v>281</v>
      </c>
      <c r="F341" s="18" t="s">
        <v>253</v>
      </c>
      <c r="G341" s="41">
        <v>43892</v>
      </c>
      <c r="H341" s="27">
        <v>486285.54</v>
      </c>
      <c r="I341" s="28">
        <v>314458.05</v>
      </c>
      <c r="J341" s="28"/>
      <c r="K341" s="28">
        <v>171827.49</v>
      </c>
      <c r="L341" s="28"/>
      <c r="M341" s="28"/>
    </row>
    <row r="342" spans="1:13" ht="45" customHeight="1" x14ac:dyDescent="0.25">
      <c r="A342" s="17">
        <v>17</v>
      </c>
      <c r="B342" s="18">
        <v>23</v>
      </c>
      <c r="C342" s="44" t="s">
        <v>13</v>
      </c>
      <c r="D342" s="19" t="s">
        <v>11</v>
      </c>
      <c r="E342" s="25" t="s">
        <v>339</v>
      </c>
      <c r="F342" s="25" t="s">
        <v>343</v>
      </c>
      <c r="G342" s="41">
        <v>43423</v>
      </c>
      <c r="H342" s="27">
        <v>1241843.8999999999</v>
      </c>
      <c r="I342" s="28"/>
      <c r="J342" s="28"/>
      <c r="K342" s="28">
        <v>343681.28080000001</v>
      </c>
      <c r="L342" s="28">
        <v>898162.61919999984</v>
      </c>
      <c r="M342" s="28"/>
    </row>
    <row r="343" spans="1:13" ht="45" customHeight="1" x14ac:dyDescent="0.25">
      <c r="A343" s="17">
        <v>18</v>
      </c>
      <c r="B343" s="18">
        <v>24</v>
      </c>
      <c r="C343" s="19" t="s">
        <v>66</v>
      </c>
      <c r="D343" s="19" t="s">
        <v>12</v>
      </c>
      <c r="E343" s="20" t="s">
        <v>281</v>
      </c>
      <c r="F343" s="18" t="s">
        <v>253</v>
      </c>
      <c r="G343" s="41">
        <v>43892</v>
      </c>
      <c r="H343" s="27">
        <v>505688.36</v>
      </c>
      <c r="I343" s="28">
        <v>469983</v>
      </c>
      <c r="J343" s="28"/>
      <c r="K343" s="28">
        <v>35705.360000000001</v>
      </c>
      <c r="L343" s="28"/>
      <c r="M343" s="28"/>
    </row>
    <row r="344" spans="1:13" ht="45" customHeight="1" x14ac:dyDescent="0.25">
      <c r="A344" s="17"/>
      <c r="B344" s="18">
        <v>25</v>
      </c>
      <c r="C344" s="19" t="s">
        <v>66</v>
      </c>
      <c r="D344" s="19" t="s">
        <v>8</v>
      </c>
      <c r="E344" s="20" t="s">
        <v>281</v>
      </c>
      <c r="F344" s="18" t="s">
        <v>253</v>
      </c>
      <c r="G344" s="41">
        <v>43892</v>
      </c>
      <c r="H344" s="27">
        <v>287579.42</v>
      </c>
      <c r="I344" s="28">
        <v>251874.06</v>
      </c>
      <c r="J344" s="28"/>
      <c r="K344" s="28">
        <v>35705.360000000001</v>
      </c>
      <c r="L344" s="28"/>
      <c r="M344" s="28"/>
    </row>
    <row r="345" spans="1:13" ht="45" customHeight="1" x14ac:dyDescent="0.25">
      <c r="A345" s="17"/>
      <c r="B345" s="18">
        <v>26</v>
      </c>
      <c r="C345" s="19" t="s">
        <v>66</v>
      </c>
      <c r="D345" s="19" t="s">
        <v>14</v>
      </c>
      <c r="E345" s="20" t="s">
        <v>281</v>
      </c>
      <c r="F345" s="18" t="s">
        <v>253</v>
      </c>
      <c r="G345" s="41">
        <v>43892</v>
      </c>
      <c r="H345" s="27">
        <v>854629.24</v>
      </c>
      <c r="I345" s="28">
        <v>694160.83</v>
      </c>
      <c r="J345" s="28"/>
      <c r="K345" s="28">
        <v>35705.360000000001</v>
      </c>
      <c r="L345" s="28">
        <v>124763.05</v>
      </c>
      <c r="M345" s="28"/>
    </row>
    <row r="346" spans="1:13" ht="45" customHeight="1" x14ac:dyDescent="0.25">
      <c r="A346" s="17"/>
      <c r="B346" s="18">
        <v>27</v>
      </c>
      <c r="C346" s="19" t="s">
        <v>66</v>
      </c>
      <c r="D346" s="19" t="s">
        <v>29</v>
      </c>
      <c r="E346" s="20" t="s">
        <v>281</v>
      </c>
      <c r="F346" s="18" t="s">
        <v>253</v>
      </c>
      <c r="G346" s="41">
        <v>43892</v>
      </c>
      <c r="H346" s="27">
        <v>2262459.85</v>
      </c>
      <c r="I346" s="28">
        <v>2226754.4900000002</v>
      </c>
      <c r="J346" s="28"/>
      <c r="K346" s="28">
        <v>35705.360000000001</v>
      </c>
      <c r="L346" s="28"/>
      <c r="M346" s="28"/>
    </row>
    <row r="347" spans="1:13" ht="45" customHeight="1" x14ac:dyDescent="0.25">
      <c r="A347" s="17"/>
      <c r="B347" s="18">
        <v>28</v>
      </c>
      <c r="C347" s="19" t="s">
        <v>66</v>
      </c>
      <c r="D347" s="19" t="s">
        <v>17</v>
      </c>
      <c r="E347" s="20" t="s">
        <v>281</v>
      </c>
      <c r="F347" s="18" t="s">
        <v>253</v>
      </c>
      <c r="G347" s="41">
        <v>43892</v>
      </c>
      <c r="H347" s="27">
        <v>321109.76000000001</v>
      </c>
      <c r="I347" s="28">
        <v>285404.40000000002</v>
      </c>
      <c r="J347" s="28"/>
      <c r="K347" s="28">
        <v>35705.360000000001</v>
      </c>
      <c r="L347" s="28"/>
      <c r="M347" s="28"/>
    </row>
    <row r="348" spans="1:13" ht="45" customHeight="1" x14ac:dyDescent="0.25">
      <c r="A348" s="17">
        <v>19</v>
      </c>
      <c r="B348" s="18">
        <v>29</v>
      </c>
      <c r="C348" s="19" t="s">
        <v>216</v>
      </c>
      <c r="D348" s="19" t="s">
        <v>92</v>
      </c>
      <c r="E348" s="20" t="s">
        <v>321</v>
      </c>
      <c r="F348" s="18" t="s">
        <v>95</v>
      </c>
      <c r="G348" s="21">
        <v>43300</v>
      </c>
      <c r="H348" s="22">
        <v>2907876.01</v>
      </c>
      <c r="I348" s="23"/>
      <c r="J348" s="23">
        <v>273968.29999999981</v>
      </c>
      <c r="K348" s="23">
        <v>1518321.19</v>
      </c>
      <c r="L348" s="23">
        <v>1115586.52</v>
      </c>
      <c r="M348" s="23"/>
    </row>
    <row r="349" spans="1:13" ht="45" customHeight="1" x14ac:dyDescent="0.25">
      <c r="A349" s="17">
        <v>20</v>
      </c>
      <c r="B349" s="18">
        <v>30</v>
      </c>
      <c r="C349" s="44" t="s">
        <v>217</v>
      </c>
      <c r="D349" s="19" t="s">
        <v>14</v>
      </c>
      <c r="E349" s="20" t="s">
        <v>18</v>
      </c>
      <c r="F349" s="18" t="s">
        <v>218</v>
      </c>
      <c r="G349" s="41">
        <v>43670</v>
      </c>
      <c r="H349" s="27">
        <v>2656237.7200000002</v>
      </c>
      <c r="I349" s="28">
        <v>1859366.4000000004</v>
      </c>
      <c r="J349" s="28"/>
      <c r="K349" s="28"/>
      <c r="L349" s="28">
        <v>796871.32</v>
      </c>
      <c r="M349" s="28"/>
    </row>
    <row r="350" spans="1:13" ht="45" customHeight="1" x14ac:dyDescent="0.25">
      <c r="A350" s="17">
        <v>21</v>
      </c>
      <c r="B350" s="18">
        <v>31</v>
      </c>
      <c r="C350" s="19" t="s">
        <v>67</v>
      </c>
      <c r="D350" s="19" t="s">
        <v>29</v>
      </c>
      <c r="E350" s="20" t="s">
        <v>281</v>
      </c>
      <c r="F350" s="18" t="s">
        <v>254</v>
      </c>
      <c r="G350" s="41">
        <v>43892</v>
      </c>
      <c r="H350" s="27">
        <v>3138069.81</v>
      </c>
      <c r="I350" s="28">
        <v>1991022.7545985247</v>
      </c>
      <c r="J350" s="28"/>
      <c r="K350" s="28">
        <v>159085.29999999999</v>
      </c>
      <c r="L350" s="28">
        <v>987961.75540147559</v>
      </c>
      <c r="M350" s="28"/>
    </row>
    <row r="351" spans="1:13" ht="45" customHeight="1" x14ac:dyDescent="0.25">
      <c r="A351" s="17">
        <v>22</v>
      </c>
      <c r="B351" s="18">
        <v>32</v>
      </c>
      <c r="C351" s="19" t="s">
        <v>342</v>
      </c>
      <c r="D351" s="19" t="s">
        <v>29</v>
      </c>
      <c r="E351" s="20" t="s">
        <v>339</v>
      </c>
      <c r="F351" s="18" t="s">
        <v>6</v>
      </c>
      <c r="G351" s="41">
        <v>43328</v>
      </c>
      <c r="H351" s="27">
        <v>1460462.18</v>
      </c>
      <c r="I351" s="28">
        <v>1460462.18</v>
      </c>
      <c r="J351" s="28"/>
      <c r="K351" s="28"/>
      <c r="L351" s="28"/>
      <c r="M351" s="28"/>
    </row>
    <row r="352" spans="1:13" ht="45" customHeight="1" x14ac:dyDescent="0.25">
      <c r="A352" s="17">
        <v>23</v>
      </c>
      <c r="B352" s="18">
        <v>33</v>
      </c>
      <c r="C352" s="44" t="s">
        <v>219</v>
      </c>
      <c r="D352" s="19" t="s">
        <v>14</v>
      </c>
      <c r="E352" s="20" t="s">
        <v>18</v>
      </c>
      <c r="F352" s="18" t="s">
        <v>210</v>
      </c>
      <c r="G352" s="41">
        <v>43670</v>
      </c>
      <c r="H352" s="27">
        <v>901358.9</v>
      </c>
      <c r="I352" s="28">
        <v>521054.65</v>
      </c>
      <c r="J352" s="28"/>
      <c r="K352" s="28">
        <v>79353.75</v>
      </c>
      <c r="L352" s="28">
        <v>300950.51</v>
      </c>
      <c r="M352" s="28"/>
    </row>
    <row r="353" spans="1:13" ht="45" customHeight="1" x14ac:dyDescent="0.25">
      <c r="A353" s="17" t="s">
        <v>334</v>
      </c>
      <c r="B353" s="18">
        <v>34</v>
      </c>
      <c r="C353" s="19" t="s">
        <v>219</v>
      </c>
      <c r="D353" s="19" t="s">
        <v>92</v>
      </c>
      <c r="E353" s="20" t="s">
        <v>321</v>
      </c>
      <c r="F353" s="18" t="s">
        <v>322</v>
      </c>
      <c r="G353" s="21">
        <v>43864</v>
      </c>
      <c r="H353" s="22">
        <v>3314879.2427999997</v>
      </c>
      <c r="I353" s="23"/>
      <c r="J353" s="23"/>
      <c r="K353" s="23">
        <v>714183.7328</v>
      </c>
      <c r="L353" s="23">
        <v>2600695.5099999998</v>
      </c>
      <c r="M353" s="23"/>
    </row>
    <row r="354" spans="1:13" ht="45" customHeight="1" x14ac:dyDescent="0.25">
      <c r="A354" s="17">
        <v>24</v>
      </c>
      <c r="B354" s="18">
        <v>35</v>
      </c>
      <c r="C354" s="19" t="s">
        <v>320</v>
      </c>
      <c r="D354" s="19" t="s">
        <v>92</v>
      </c>
      <c r="E354" s="20" t="s">
        <v>321</v>
      </c>
      <c r="F354" s="18" t="s">
        <v>322</v>
      </c>
      <c r="G354" s="21">
        <v>43864</v>
      </c>
      <c r="H354" s="22">
        <v>3313034.8</v>
      </c>
      <c r="I354" s="23"/>
      <c r="J354" s="23"/>
      <c r="K354" s="23">
        <v>714183.73</v>
      </c>
      <c r="L354" s="23">
        <v>2598851.0699999998</v>
      </c>
      <c r="M354" s="23"/>
    </row>
    <row r="355" spans="1:13" ht="45" customHeight="1" x14ac:dyDescent="0.25">
      <c r="A355" s="17">
        <f>A354+1</f>
        <v>25</v>
      </c>
      <c r="B355" s="18">
        <v>36</v>
      </c>
      <c r="C355" s="19" t="s">
        <v>220</v>
      </c>
      <c r="D355" s="19" t="s">
        <v>92</v>
      </c>
      <c r="E355" s="20" t="s">
        <v>321</v>
      </c>
      <c r="F355" s="18" t="s">
        <v>95</v>
      </c>
      <c r="G355" s="21">
        <v>43300</v>
      </c>
      <c r="H355" s="22">
        <v>2901621.19</v>
      </c>
      <c r="I355" s="23"/>
      <c r="J355" s="23">
        <v>269307.0299999998</v>
      </c>
      <c r="K355" s="23">
        <v>100218.04</v>
      </c>
      <c r="L355" s="23">
        <v>2532096.12</v>
      </c>
      <c r="M355" s="23"/>
    </row>
    <row r="356" spans="1:13" ht="45" customHeight="1" x14ac:dyDescent="0.25">
      <c r="A356" s="18">
        <v>26</v>
      </c>
      <c r="B356" s="18">
        <v>37</v>
      </c>
      <c r="C356" s="44" t="s">
        <v>221</v>
      </c>
      <c r="D356" s="19" t="s">
        <v>14</v>
      </c>
      <c r="E356" s="25" t="s">
        <v>74</v>
      </c>
      <c r="F356" s="18" t="s">
        <v>222</v>
      </c>
      <c r="G356" s="41">
        <v>43619</v>
      </c>
      <c r="H356" s="27">
        <v>5276079.82</v>
      </c>
      <c r="I356" s="28"/>
      <c r="J356" s="28"/>
      <c r="K356" s="28">
        <v>2059406.94</v>
      </c>
      <c r="L356" s="28">
        <v>3216672.88</v>
      </c>
      <c r="M356" s="28"/>
    </row>
    <row r="357" spans="1:13" ht="45" customHeight="1" x14ac:dyDescent="0.25">
      <c r="A357" s="18">
        <v>27</v>
      </c>
      <c r="B357" s="18">
        <v>38</v>
      </c>
      <c r="C357" s="44" t="s">
        <v>223</v>
      </c>
      <c r="D357" s="19" t="s">
        <v>14</v>
      </c>
      <c r="E357" s="25" t="s">
        <v>344</v>
      </c>
      <c r="F357" s="18" t="s">
        <v>224</v>
      </c>
      <c r="G357" s="41">
        <v>43619</v>
      </c>
      <c r="H357" s="27">
        <v>1822567.78</v>
      </c>
      <c r="I357" s="28"/>
      <c r="J357" s="28"/>
      <c r="K357" s="28">
        <v>696959.28</v>
      </c>
      <c r="L357" s="28">
        <v>1125608.5</v>
      </c>
      <c r="M357" s="28"/>
    </row>
    <row r="358" spans="1:13" ht="27" customHeight="1" x14ac:dyDescent="0.25">
      <c r="A358" s="18"/>
      <c r="B358" s="18"/>
      <c r="C358" s="62" t="s">
        <v>357</v>
      </c>
      <c r="D358" s="63" t="s">
        <v>368</v>
      </c>
      <c r="E358" s="64"/>
      <c r="F358" s="65"/>
      <c r="G358" s="66"/>
      <c r="H358" s="27">
        <f t="shared" ref="H358:M358" si="10">SUM(H320:H357)</f>
        <v>90999744.200800031</v>
      </c>
      <c r="I358" s="27">
        <f t="shared" si="10"/>
        <v>17336730.230098523</v>
      </c>
      <c r="J358" s="27">
        <f t="shared" si="10"/>
        <v>1474122.1299999994</v>
      </c>
      <c r="K358" s="27">
        <f t="shared" si="10"/>
        <v>17681747.003471997</v>
      </c>
      <c r="L358" s="27">
        <f t="shared" si="10"/>
        <v>54507144.847229473</v>
      </c>
      <c r="M358" s="27">
        <f t="shared" si="10"/>
        <v>0</v>
      </c>
    </row>
    <row r="359" spans="1:13" ht="28.5" customHeight="1" x14ac:dyDescent="0.25">
      <c r="A359" s="105" t="s">
        <v>358</v>
      </c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</row>
    <row r="360" spans="1:13" ht="45" customHeight="1" x14ac:dyDescent="0.25">
      <c r="A360" s="17">
        <v>1</v>
      </c>
      <c r="B360" s="18">
        <v>1</v>
      </c>
      <c r="C360" s="44" t="s">
        <v>225</v>
      </c>
      <c r="D360" s="19" t="s">
        <v>8</v>
      </c>
      <c r="E360" s="20" t="s">
        <v>55</v>
      </c>
      <c r="F360" s="18" t="s">
        <v>251</v>
      </c>
      <c r="G360" s="41">
        <v>43893</v>
      </c>
      <c r="H360" s="40">
        <v>145265.89000000001</v>
      </c>
      <c r="I360" s="38"/>
      <c r="J360" s="38"/>
      <c r="K360" s="38">
        <v>35243.660000000003</v>
      </c>
      <c r="L360" s="38">
        <v>110022.23</v>
      </c>
      <c r="M360" s="38"/>
    </row>
    <row r="361" spans="1:13" ht="45" customHeight="1" x14ac:dyDescent="0.25">
      <c r="A361" s="17"/>
      <c r="B361" s="18">
        <v>2</v>
      </c>
      <c r="C361" s="44" t="s">
        <v>225</v>
      </c>
      <c r="D361" s="19" t="s">
        <v>14</v>
      </c>
      <c r="E361" s="20" t="s">
        <v>55</v>
      </c>
      <c r="F361" s="18" t="s">
        <v>251</v>
      </c>
      <c r="G361" s="41">
        <v>43893</v>
      </c>
      <c r="H361" s="40">
        <v>1743920.2</v>
      </c>
      <c r="I361" s="38">
        <v>1490434.72</v>
      </c>
      <c r="J361" s="38"/>
      <c r="K361" s="38">
        <v>35243.660000000003</v>
      </c>
      <c r="L361" s="38">
        <v>218241.82</v>
      </c>
      <c r="M361" s="38"/>
    </row>
    <row r="362" spans="1:13" ht="45" customHeight="1" x14ac:dyDescent="0.25">
      <c r="A362" s="17">
        <v>2</v>
      </c>
      <c r="B362" s="18">
        <v>3</v>
      </c>
      <c r="C362" s="44" t="s">
        <v>226</v>
      </c>
      <c r="D362" s="19" t="s">
        <v>12</v>
      </c>
      <c r="E362" s="20" t="s">
        <v>55</v>
      </c>
      <c r="F362" s="18" t="s">
        <v>251</v>
      </c>
      <c r="G362" s="41">
        <v>43893</v>
      </c>
      <c r="H362" s="40">
        <v>393897.95</v>
      </c>
      <c r="I362" s="38"/>
      <c r="J362" s="38"/>
      <c r="K362" s="38">
        <v>74784.03</v>
      </c>
      <c r="L362" s="38">
        <v>319113.92</v>
      </c>
      <c r="M362" s="38"/>
    </row>
    <row r="363" spans="1:13" ht="45" customHeight="1" x14ac:dyDescent="0.25">
      <c r="A363" s="17"/>
      <c r="B363" s="18">
        <v>4</v>
      </c>
      <c r="C363" s="44" t="s">
        <v>226</v>
      </c>
      <c r="D363" s="19" t="s">
        <v>8</v>
      </c>
      <c r="E363" s="20" t="s">
        <v>55</v>
      </c>
      <c r="F363" s="18" t="s">
        <v>251</v>
      </c>
      <c r="G363" s="41">
        <v>43893</v>
      </c>
      <c r="H363" s="40">
        <v>261814.01</v>
      </c>
      <c r="I363" s="38"/>
      <c r="J363" s="38"/>
      <c r="K363" s="38">
        <v>74784.03</v>
      </c>
      <c r="L363" s="38">
        <v>187029.98</v>
      </c>
      <c r="M363" s="38"/>
    </row>
    <row r="364" spans="1:13" ht="45" customHeight="1" x14ac:dyDescent="0.25">
      <c r="A364" s="17"/>
      <c r="B364" s="18">
        <v>5</v>
      </c>
      <c r="C364" s="44" t="s">
        <v>226</v>
      </c>
      <c r="D364" s="19" t="s">
        <v>9</v>
      </c>
      <c r="E364" s="20" t="s">
        <v>55</v>
      </c>
      <c r="F364" s="18" t="s">
        <v>251</v>
      </c>
      <c r="G364" s="41">
        <v>43893</v>
      </c>
      <c r="H364" s="40">
        <v>630510.07999999996</v>
      </c>
      <c r="I364" s="38"/>
      <c r="J364" s="38"/>
      <c r="K364" s="38">
        <v>74784.03</v>
      </c>
      <c r="L364" s="38">
        <v>555726.05000000005</v>
      </c>
      <c r="M364" s="38"/>
    </row>
    <row r="365" spans="1:13" ht="45" customHeight="1" x14ac:dyDescent="0.25">
      <c r="A365" s="17">
        <v>3</v>
      </c>
      <c r="B365" s="18">
        <v>6</v>
      </c>
      <c r="C365" s="44" t="s">
        <v>227</v>
      </c>
      <c r="D365" s="19" t="s">
        <v>5</v>
      </c>
      <c r="E365" s="20" t="s">
        <v>55</v>
      </c>
      <c r="F365" s="20" t="s">
        <v>228</v>
      </c>
      <c r="G365" s="41">
        <v>43710</v>
      </c>
      <c r="H365" s="40">
        <v>1601273.37</v>
      </c>
      <c r="I365" s="38"/>
      <c r="J365" s="38"/>
      <c r="K365" s="38">
        <v>65288.72</v>
      </c>
      <c r="L365" s="38">
        <v>1535984.65</v>
      </c>
      <c r="M365" s="38"/>
    </row>
    <row r="366" spans="1:13" ht="45" customHeight="1" x14ac:dyDescent="0.25">
      <c r="A366" s="17"/>
      <c r="B366" s="18">
        <v>7</v>
      </c>
      <c r="C366" s="44" t="s">
        <v>227</v>
      </c>
      <c r="D366" s="19" t="s">
        <v>12</v>
      </c>
      <c r="E366" s="20" t="s">
        <v>55</v>
      </c>
      <c r="F366" s="20" t="s">
        <v>228</v>
      </c>
      <c r="G366" s="41">
        <v>43710</v>
      </c>
      <c r="H366" s="40">
        <v>396596.41</v>
      </c>
      <c r="I366" s="38"/>
      <c r="J366" s="38"/>
      <c r="K366" s="38">
        <v>65288.72</v>
      </c>
      <c r="L366" s="38">
        <v>331307.69</v>
      </c>
      <c r="M366" s="38"/>
    </row>
    <row r="367" spans="1:13" ht="45" customHeight="1" x14ac:dyDescent="0.25">
      <c r="A367" s="17"/>
      <c r="B367" s="18">
        <v>8</v>
      </c>
      <c r="C367" s="44" t="s">
        <v>227</v>
      </c>
      <c r="D367" s="19" t="s">
        <v>8</v>
      </c>
      <c r="E367" s="20" t="s">
        <v>55</v>
      </c>
      <c r="F367" s="20" t="s">
        <v>228</v>
      </c>
      <c r="G367" s="41">
        <v>43710</v>
      </c>
      <c r="H367" s="40">
        <v>113313.85</v>
      </c>
      <c r="I367" s="38"/>
      <c r="J367" s="38"/>
      <c r="K367" s="38">
        <v>65288.72</v>
      </c>
      <c r="L367" s="38">
        <v>48025.13</v>
      </c>
      <c r="M367" s="38"/>
    </row>
    <row r="368" spans="1:13" ht="45" customHeight="1" x14ac:dyDescent="0.25">
      <c r="A368" s="17"/>
      <c r="B368" s="18">
        <v>9</v>
      </c>
      <c r="C368" s="44" t="s">
        <v>227</v>
      </c>
      <c r="D368" s="19" t="s">
        <v>9</v>
      </c>
      <c r="E368" s="20" t="s">
        <v>55</v>
      </c>
      <c r="F368" s="20" t="s">
        <v>228</v>
      </c>
      <c r="G368" s="41">
        <v>43710</v>
      </c>
      <c r="H368" s="40">
        <v>558455.35</v>
      </c>
      <c r="I368" s="38"/>
      <c r="J368" s="38"/>
      <c r="K368" s="38">
        <v>65288.72</v>
      </c>
      <c r="L368" s="38">
        <v>493166.63</v>
      </c>
      <c r="M368" s="38"/>
    </row>
    <row r="369" spans="1:13" ht="30" customHeight="1" x14ac:dyDescent="0.25">
      <c r="A369" s="108"/>
      <c r="B369" s="109"/>
      <c r="C369" s="99" t="s">
        <v>358</v>
      </c>
      <c r="D369" s="85" t="s">
        <v>368</v>
      </c>
      <c r="E369" s="100"/>
      <c r="F369" s="100"/>
      <c r="G369" s="101"/>
      <c r="H369" s="107">
        <f t="shared" ref="H369:M369" si="11">SUM(H360:H368)</f>
        <v>5845047.1099999994</v>
      </c>
      <c r="I369" s="107">
        <f t="shared" si="11"/>
        <v>1490434.72</v>
      </c>
      <c r="J369" s="107">
        <f t="shared" si="11"/>
        <v>0</v>
      </c>
      <c r="K369" s="107">
        <f t="shared" si="11"/>
        <v>555994.28999999992</v>
      </c>
      <c r="L369" s="107">
        <f t="shared" si="11"/>
        <v>3798618.0999999996</v>
      </c>
      <c r="M369" s="107">
        <f t="shared" si="11"/>
        <v>0</v>
      </c>
    </row>
    <row r="370" spans="1:13" ht="24.75" customHeight="1" x14ac:dyDescent="0.25">
      <c r="A370" s="92" t="s">
        <v>359</v>
      </c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</row>
    <row r="371" spans="1:13" ht="45" customHeight="1" x14ac:dyDescent="0.25">
      <c r="A371" s="17">
        <v>1</v>
      </c>
      <c r="B371" s="18">
        <v>1</v>
      </c>
      <c r="C371" s="44" t="s">
        <v>229</v>
      </c>
      <c r="D371" s="19" t="s">
        <v>14</v>
      </c>
      <c r="E371" s="25" t="s">
        <v>72</v>
      </c>
      <c r="F371" s="18" t="s">
        <v>267</v>
      </c>
      <c r="G371" s="41">
        <v>43893</v>
      </c>
      <c r="H371" s="42">
        <v>2363636.5499999998</v>
      </c>
      <c r="I371" s="43">
        <v>80836.67</v>
      </c>
      <c r="J371" s="43"/>
      <c r="K371" s="43">
        <v>196260.96</v>
      </c>
      <c r="L371" s="43">
        <v>2086538.92</v>
      </c>
      <c r="M371" s="43"/>
    </row>
    <row r="372" spans="1:13" ht="27.75" customHeight="1" x14ac:dyDescent="0.25">
      <c r="A372" s="108"/>
      <c r="B372" s="109"/>
      <c r="C372" s="99" t="s">
        <v>359</v>
      </c>
      <c r="D372" s="85" t="s">
        <v>368</v>
      </c>
      <c r="E372" s="104"/>
      <c r="F372" s="98"/>
      <c r="G372" s="101"/>
      <c r="H372" s="113">
        <f t="shared" ref="H372:M372" si="12">SUM(H371)</f>
        <v>2363636.5499999998</v>
      </c>
      <c r="I372" s="113">
        <f t="shared" si="12"/>
        <v>80836.67</v>
      </c>
      <c r="J372" s="113">
        <f t="shared" si="12"/>
        <v>0</v>
      </c>
      <c r="K372" s="113">
        <f t="shared" si="12"/>
        <v>196260.96</v>
      </c>
      <c r="L372" s="113">
        <f t="shared" si="12"/>
        <v>2086538.92</v>
      </c>
      <c r="M372" s="113">
        <f t="shared" si="12"/>
        <v>0</v>
      </c>
    </row>
    <row r="373" spans="1:13" ht="21" customHeight="1" x14ac:dyDescent="0.25">
      <c r="A373" s="92" t="s">
        <v>360</v>
      </c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</row>
    <row r="374" spans="1:13" ht="45" customHeight="1" x14ac:dyDescent="0.25">
      <c r="A374" s="17">
        <v>1</v>
      </c>
      <c r="B374" s="18">
        <v>1</v>
      </c>
      <c r="C374" s="19" t="s">
        <v>346</v>
      </c>
      <c r="D374" s="19" t="s">
        <v>5</v>
      </c>
      <c r="E374" s="25" t="s">
        <v>298</v>
      </c>
      <c r="F374" s="18" t="s">
        <v>290</v>
      </c>
      <c r="G374" s="41">
        <v>43939</v>
      </c>
      <c r="H374" s="70">
        <v>1063452.47</v>
      </c>
      <c r="I374" s="71">
        <v>889883.64</v>
      </c>
      <c r="J374" s="71"/>
      <c r="K374" s="71">
        <v>43969.43</v>
      </c>
      <c r="L374" s="71">
        <v>129599.4</v>
      </c>
      <c r="M374" s="71"/>
    </row>
    <row r="375" spans="1:13" ht="45" customHeight="1" x14ac:dyDescent="0.25">
      <c r="A375" s="17"/>
      <c r="B375" s="18">
        <v>2</v>
      </c>
      <c r="C375" s="19" t="s">
        <v>346</v>
      </c>
      <c r="D375" s="19" t="s">
        <v>12</v>
      </c>
      <c r="E375" s="25" t="s">
        <v>298</v>
      </c>
      <c r="F375" s="18" t="s">
        <v>290</v>
      </c>
      <c r="G375" s="41">
        <v>43939</v>
      </c>
      <c r="H375" s="70">
        <v>358766.4</v>
      </c>
      <c r="I375" s="71">
        <v>185197.55</v>
      </c>
      <c r="J375" s="71"/>
      <c r="K375" s="71">
        <v>43969.43</v>
      </c>
      <c r="L375" s="71">
        <v>129599.42</v>
      </c>
      <c r="M375" s="71"/>
    </row>
    <row r="376" spans="1:13" ht="45" customHeight="1" x14ac:dyDescent="0.25">
      <c r="A376" s="17"/>
      <c r="B376" s="18">
        <v>3</v>
      </c>
      <c r="C376" s="19" t="s">
        <v>346</v>
      </c>
      <c r="D376" s="19" t="s">
        <v>9</v>
      </c>
      <c r="E376" s="25" t="s">
        <v>298</v>
      </c>
      <c r="F376" s="18" t="s">
        <v>290</v>
      </c>
      <c r="G376" s="41">
        <v>43939</v>
      </c>
      <c r="H376" s="70">
        <v>872185.59</v>
      </c>
      <c r="I376" s="71">
        <v>698616.74</v>
      </c>
      <c r="J376" s="71"/>
      <c r="K376" s="71">
        <v>43969.43</v>
      </c>
      <c r="L376" s="71">
        <v>129599.42</v>
      </c>
      <c r="M376" s="71"/>
    </row>
    <row r="377" spans="1:13" ht="45" customHeight="1" x14ac:dyDescent="0.25">
      <c r="A377" s="114"/>
      <c r="B377" s="56">
        <v>4</v>
      </c>
      <c r="C377" s="58" t="s">
        <v>346</v>
      </c>
      <c r="D377" s="58" t="s">
        <v>11</v>
      </c>
      <c r="E377" s="55" t="s">
        <v>298</v>
      </c>
      <c r="F377" s="56" t="s">
        <v>290</v>
      </c>
      <c r="G377" s="59">
        <v>43939</v>
      </c>
      <c r="H377" s="115">
        <v>3601496.4</v>
      </c>
      <c r="I377" s="116">
        <v>3427927.54</v>
      </c>
      <c r="J377" s="116"/>
      <c r="K377" s="116">
        <v>43969.440000000002</v>
      </c>
      <c r="L377" s="116">
        <v>129599.42</v>
      </c>
      <c r="M377" s="116"/>
    </row>
    <row r="378" spans="1:13" s="67" customFormat="1" ht="26.25" customHeight="1" x14ac:dyDescent="0.25">
      <c r="A378" s="17"/>
      <c r="B378" s="18"/>
      <c r="C378" s="63" t="s">
        <v>360</v>
      </c>
      <c r="D378" s="63" t="s">
        <v>368</v>
      </c>
      <c r="E378" s="64"/>
      <c r="F378" s="65"/>
      <c r="G378" s="66"/>
      <c r="H378" s="70">
        <f t="shared" ref="H378:M378" si="13">SUM(H374:H377)</f>
        <v>5895900.8599999994</v>
      </c>
      <c r="I378" s="70">
        <f t="shared" si="13"/>
        <v>5201625.47</v>
      </c>
      <c r="J378" s="70">
        <f t="shared" si="13"/>
        <v>0</v>
      </c>
      <c r="K378" s="70">
        <f t="shared" si="13"/>
        <v>175877.73</v>
      </c>
      <c r="L378" s="70">
        <f t="shared" si="13"/>
        <v>518397.66</v>
      </c>
      <c r="M378" s="70">
        <f t="shared" si="13"/>
        <v>0</v>
      </c>
    </row>
    <row r="379" spans="1:13" ht="24.75" customHeight="1" x14ac:dyDescent="0.25">
      <c r="A379" s="90" t="s">
        <v>361</v>
      </c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</row>
    <row r="380" spans="1:13" ht="45" customHeight="1" x14ac:dyDescent="0.25">
      <c r="A380" s="17">
        <v>1</v>
      </c>
      <c r="B380" s="18">
        <v>1</v>
      </c>
      <c r="C380" s="44" t="s">
        <v>82</v>
      </c>
      <c r="D380" s="19" t="s">
        <v>91</v>
      </c>
      <c r="E380" s="25" t="s">
        <v>344</v>
      </c>
      <c r="F380" s="18" t="s">
        <v>291</v>
      </c>
      <c r="G380" s="41">
        <v>43950</v>
      </c>
      <c r="H380" s="40">
        <v>978777.55999999994</v>
      </c>
      <c r="I380" s="38">
        <v>666979.38</v>
      </c>
      <c r="J380" s="38"/>
      <c r="K380" s="38">
        <v>127332.33</v>
      </c>
      <c r="L380" s="38">
        <v>184465.85</v>
      </c>
      <c r="M380" s="38"/>
    </row>
    <row r="381" spans="1:13" ht="45" customHeight="1" x14ac:dyDescent="0.25">
      <c r="A381" s="17">
        <v>2</v>
      </c>
      <c r="B381" s="18">
        <v>2</v>
      </c>
      <c r="C381" s="44" t="s">
        <v>230</v>
      </c>
      <c r="D381" s="19" t="s">
        <v>5</v>
      </c>
      <c r="E381" s="25" t="s">
        <v>344</v>
      </c>
      <c r="F381" s="18" t="s">
        <v>291</v>
      </c>
      <c r="G381" s="41">
        <v>43950</v>
      </c>
      <c r="H381" s="42">
        <v>2861064.47</v>
      </c>
      <c r="I381" s="43"/>
      <c r="J381" s="43"/>
      <c r="K381" s="43">
        <v>280237.78000000003</v>
      </c>
      <c r="L381" s="43">
        <v>2580826.69</v>
      </c>
      <c r="M381" s="43"/>
    </row>
    <row r="382" spans="1:13" ht="45" customHeight="1" x14ac:dyDescent="0.25">
      <c r="A382" s="17"/>
      <c r="B382" s="18">
        <v>3</v>
      </c>
      <c r="C382" s="44" t="s">
        <v>230</v>
      </c>
      <c r="D382" s="19" t="s">
        <v>12</v>
      </c>
      <c r="E382" s="25" t="s">
        <v>344</v>
      </c>
      <c r="F382" s="18" t="s">
        <v>291</v>
      </c>
      <c r="G382" s="41">
        <v>43950</v>
      </c>
      <c r="H382" s="42">
        <v>1533644.19</v>
      </c>
      <c r="I382" s="43"/>
      <c r="J382" s="43"/>
      <c r="K382" s="43">
        <v>280237.78000000003</v>
      </c>
      <c r="L382" s="43">
        <v>1253406.4099999999</v>
      </c>
      <c r="M382" s="43"/>
    </row>
    <row r="383" spans="1:13" ht="45" customHeight="1" x14ac:dyDescent="0.25">
      <c r="A383" s="18">
        <v>3</v>
      </c>
      <c r="B383" s="18">
        <v>4</v>
      </c>
      <c r="C383" s="19" t="s">
        <v>83</v>
      </c>
      <c r="D383" s="19" t="s">
        <v>5</v>
      </c>
      <c r="E383" s="25" t="s">
        <v>344</v>
      </c>
      <c r="F383" s="18" t="s">
        <v>291</v>
      </c>
      <c r="G383" s="41">
        <v>43950</v>
      </c>
      <c r="H383" s="40">
        <v>1296187.31</v>
      </c>
      <c r="I383" s="38"/>
      <c r="J383" s="38"/>
      <c r="K383" s="38">
        <v>395324.3</v>
      </c>
      <c r="L383" s="38">
        <v>900863.01</v>
      </c>
      <c r="M383" s="38"/>
    </row>
    <row r="384" spans="1:13" ht="45" customHeight="1" x14ac:dyDescent="0.25">
      <c r="A384" s="18">
        <v>4</v>
      </c>
      <c r="B384" s="18">
        <v>5</v>
      </c>
      <c r="C384" s="19" t="s">
        <v>84</v>
      </c>
      <c r="D384" s="19" t="s">
        <v>5</v>
      </c>
      <c r="E384" s="25" t="s">
        <v>344</v>
      </c>
      <c r="F384" s="18" t="s">
        <v>291</v>
      </c>
      <c r="G384" s="41">
        <v>43950</v>
      </c>
      <c r="H384" s="42">
        <v>994028.66</v>
      </c>
      <c r="I384" s="43"/>
      <c r="J384" s="43"/>
      <c r="K384" s="43">
        <v>442306.38</v>
      </c>
      <c r="L384" s="43">
        <v>551722.28</v>
      </c>
      <c r="M384" s="43"/>
    </row>
    <row r="385" spans="1:13" ht="45" customHeight="1" x14ac:dyDescent="0.25">
      <c r="A385" s="18">
        <v>5</v>
      </c>
      <c r="B385" s="18">
        <v>6</v>
      </c>
      <c r="C385" s="19" t="s">
        <v>85</v>
      </c>
      <c r="D385" s="19" t="s">
        <v>8</v>
      </c>
      <c r="E385" s="25" t="s">
        <v>344</v>
      </c>
      <c r="F385" s="18" t="s">
        <v>291</v>
      </c>
      <c r="G385" s="41">
        <v>43950</v>
      </c>
      <c r="H385" s="42">
        <v>293075.87</v>
      </c>
      <c r="I385" s="43"/>
      <c r="J385" s="43"/>
      <c r="K385" s="43">
        <v>70580.81</v>
      </c>
      <c r="L385" s="43">
        <v>194660.68</v>
      </c>
      <c r="M385" s="43">
        <v>27834.38</v>
      </c>
    </row>
    <row r="386" spans="1:13" ht="45" customHeight="1" x14ac:dyDescent="0.25">
      <c r="A386" s="17">
        <v>6</v>
      </c>
      <c r="B386" s="18">
        <v>7</v>
      </c>
      <c r="C386" s="19" t="s">
        <v>86</v>
      </c>
      <c r="D386" s="19" t="s">
        <v>8</v>
      </c>
      <c r="E386" s="25" t="s">
        <v>87</v>
      </c>
      <c r="F386" s="18" t="s">
        <v>88</v>
      </c>
      <c r="G386" s="41">
        <v>43620</v>
      </c>
      <c r="H386" s="40">
        <v>1599383.22</v>
      </c>
      <c r="I386" s="38"/>
      <c r="J386" s="38"/>
      <c r="K386" s="38">
        <v>798148.04</v>
      </c>
      <c r="L386" s="38"/>
      <c r="M386" s="38">
        <v>801235.18</v>
      </c>
    </row>
    <row r="387" spans="1:13" ht="33" customHeight="1" x14ac:dyDescent="0.25">
      <c r="A387" s="17"/>
      <c r="B387" s="18"/>
      <c r="C387" s="63" t="s">
        <v>361</v>
      </c>
      <c r="D387" s="63" t="s">
        <v>368</v>
      </c>
      <c r="E387" s="64"/>
      <c r="F387" s="65"/>
      <c r="G387" s="66"/>
      <c r="H387" s="40">
        <f t="shared" ref="H387:M387" si="14">SUM(H380:H386)</f>
        <v>9556161.2800000012</v>
      </c>
      <c r="I387" s="40">
        <f t="shared" si="14"/>
        <v>666979.38</v>
      </c>
      <c r="J387" s="40">
        <f t="shared" si="14"/>
        <v>0</v>
      </c>
      <c r="K387" s="40">
        <f t="shared" si="14"/>
        <v>2394167.4200000004</v>
      </c>
      <c r="L387" s="40">
        <f t="shared" si="14"/>
        <v>5665944.9199999999</v>
      </c>
      <c r="M387" s="40">
        <f t="shared" si="14"/>
        <v>829069.56</v>
      </c>
    </row>
    <row r="388" spans="1:13" ht="31.5" customHeight="1" x14ac:dyDescent="0.25">
      <c r="A388" s="117">
        <f>+A386+A374+A371+A365+A357+A317+A312+A295+A287+A264+A250+A244+A217+A214+A110</f>
        <v>200</v>
      </c>
      <c r="B388" s="117">
        <f>+B386+B377+B371+B368+B357+B317+B314+B297+B292+B266+B250+B247+B217+B214+B112</f>
        <v>352</v>
      </c>
      <c r="C388" s="118" t="s">
        <v>373</v>
      </c>
      <c r="D388" s="119"/>
      <c r="E388" s="120"/>
      <c r="F388" s="121"/>
      <c r="G388" s="122"/>
      <c r="H388" s="123">
        <f t="shared" ref="H388:M388" si="15">+H387+H378+H372+H369+H358+H318+H315+H298+H293+H267+H251+H248+H218+H215+H113</f>
        <v>806127434.38196385</v>
      </c>
      <c r="I388" s="124">
        <f t="shared" si="15"/>
        <v>217686949.32619667</v>
      </c>
      <c r="J388" s="124">
        <f t="shared" si="15"/>
        <v>2462220.7899999991</v>
      </c>
      <c r="K388" s="124">
        <f t="shared" si="15"/>
        <v>151789923.20457864</v>
      </c>
      <c r="L388" s="124">
        <f t="shared" si="15"/>
        <v>433135123.80710852</v>
      </c>
      <c r="M388" s="124">
        <f t="shared" si="15"/>
        <v>1053217.23</v>
      </c>
    </row>
    <row r="389" spans="1:13" s="131" customFormat="1" ht="26.25" customHeight="1" x14ac:dyDescent="0.25">
      <c r="A389" s="125"/>
      <c r="B389" s="125"/>
      <c r="C389" s="126"/>
      <c r="D389" s="127"/>
      <c r="E389" s="128"/>
      <c r="F389" s="129"/>
      <c r="G389" s="130"/>
      <c r="M389" s="132"/>
    </row>
    <row r="390" spans="1:13" ht="15" customHeight="1" x14ac:dyDescent="0.25">
      <c r="D390" s="135"/>
    </row>
    <row r="391" spans="1:13" ht="24.75" customHeight="1" x14ac:dyDescent="0.25"/>
    <row r="396" spans="1:13" ht="15" customHeight="1" x14ac:dyDescent="0.25">
      <c r="H396" s="141"/>
      <c r="I396" s="142"/>
      <c r="J396" s="142"/>
      <c r="K396" s="142"/>
      <c r="L396" s="142"/>
      <c r="M396" s="142"/>
    </row>
  </sheetData>
  <autoFilter ref="A5:M388" xr:uid="{00000000-0001-0000-0000-000000000000}"/>
  <mergeCells count="27">
    <mergeCell ref="A6:M6"/>
    <mergeCell ref="A114:M114"/>
    <mergeCell ref="A216:M216"/>
    <mergeCell ref="A219:M219"/>
    <mergeCell ref="A379:M379"/>
    <mergeCell ref="A373:M373"/>
    <mergeCell ref="A370:M370"/>
    <mergeCell ref="A359:M359"/>
    <mergeCell ref="A319:M319"/>
    <mergeCell ref="A316:M316"/>
    <mergeCell ref="A299:M299"/>
    <mergeCell ref="A294:M294"/>
    <mergeCell ref="A268:M268"/>
    <mergeCell ref="A252:M252"/>
    <mergeCell ref="A249:M249"/>
    <mergeCell ref="A1:M1"/>
    <mergeCell ref="A3:A5"/>
    <mergeCell ref="B3:B5"/>
    <mergeCell ref="C3:C5"/>
    <mergeCell ref="D3:D5"/>
    <mergeCell ref="H3:H5"/>
    <mergeCell ref="I3:M3"/>
    <mergeCell ref="E4:E5"/>
    <mergeCell ref="F4:F5"/>
    <mergeCell ref="G4:G5"/>
    <mergeCell ref="E3:G3"/>
    <mergeCell ref="I4:M4"/>
  </mergeCells>
  <pageMargins left="0.51181102362204722" right="0.51181102362204722" top="0.55118110236220474" bottom="0.35433070866141736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424_3</dc:creator>
  <cp:lastModifiedBy>Карл</cp:lastModifiedBy>
  <cp:lastPrinted>2021-01-11T01:27:40Z</cp:lastPrinted>
  <dcterms:created xsi:type="dcterms:W3CDTF">2019-10-18T09:48:38Z</dcterms:created>
  <dcterms:modified xsi:type="dcterms:W3CDTF">2021-06-02T03:29:44Z</dcterms:modified>
</cp:coreProperties>
</file>